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496C47-3596-4FB2-9271-6A09B150B888}" xr6:coauthVersionLast="47" xr6:coauthVersionMax="47" xr10:uidLastSave="{00000000-0000-0000-0000-000000000000}"/>
  <bookViews>
    <workbookView xWindow="0" yWindow="0" windowWidth="28800" windowHeight="15600" activeTab="1" xr2:uid="{00000000-000D-0000-FFFF-FFFF00000000}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67" i="5" l="1"/>
  <c r="AS368" i="5"/>
  <c r="AS369" i="5"/>
  <c r="AS370" i="5"/>
  <c r="AS371" i="5"/>
  <c r="AS372" i="5"/>
  <c r="AS373" i="5"/>
  <c r="AS374" i="5"/>
  <c r="AS375" i="5"/>
  <c r="AS376" i="5"/>
  <c r="AS377" i="5"/>
  <c r="AS378" i="5"/>
  <c r="AS379" i="5"/>
  <c r="AS380" i="5"/>
  <c r="AS381" i="5"/>
  <c r="AS382" i="5"/>
  <c r="AS383" i="5"/>
  <c r="AS384" i="5"/>
  <c r="AS385" i="5"/>
  <c r="AS314" i="5"/>
  <c r="AS317" i="5"/>
  <c r="AS337" i="5"/>
  <c r="AS351" i="5"/>
  <c r="AS352" i="5"/>
  <c r="AS353" i="5"/>
  <c r="AS354" i="5"/>
  <c r="AS355" i="5"/>
  <c r="AS356" i="5"/>
  <c r="AS357" i="5"/>
  <c r="AS358" i="5"/>
  <c r="AS359" i="5"/>
  <c r="AS360" i="5"/>
  <c r="AS361" i="5"/>
  <c r="AS362" i="5"/>
  <c r="AS363" i="5"/>
  <c r="AS364" i="5"/>
  <c r="AS365" i="5"/>
  <c r="AS366" i="5"/>
  <c r="AQ367" i="5"/>
  <c r="AQ368" i="5"/>
  <c r="AQ369" i="5"/>
  <c r="AQ370" i="5"/>
  <c r="AQ371" i="5"/>
  <c r="AQ372" i="5"/>
  <c r="AQ373" i="5"/>
  <c r="AQ374" i="5"/>
  <c r="AQ375" i="5"/>
  <c r="AQ376" i="5"/>
  <c r="AQ377" i="5"/>
  <c r="AQ378" i="5"/>
  <c r="AQ379" i="5"/>
  <c r="AQ380" i="5"/>
  <c r="AQ381" i="5"/>
  <c r="AQ382" i="5"/>
  <c r="AQ383" i="5"/>
  <c r="AQ384" i="5"/>
  <c r="AQ385" i="5"/>
  <c r="AQ314" i="5"/>
  <c r="AQ315" i="5"/>
  <c r="AS315" i="5" s="1"/>
  <c r="AQ316" i="5"/>
  <c r="AS316" i="5" s="1"/>
  <c r="AS318" i="5"/>
  <c r="AS319" i="5"/>
  <c r="AS320" i="5"/>
  <c r="AS321" i="5"/>
  <c r="AS322" i="5"/>
  <c r="AS323" i="5"/>
  <c r="AS324" i="5"/>
  <c r="AS325" i="5"/>
  <c r="AS326" i="5"/>
  <c r="AS327" i="5"/>
  <c r="AS328" i="5"/>
  <c r="AS329" i="5"/>
  <c r="AS330" i="5"/>
  <c r="AS331" i="5"/>
  <c r="AS332" i="5"/>
  <c r="AS333" i="5"/>
  <c r="AS334" i="5"/>
  <c r="AS335" i="5"/>
  <c r="AS336" i="5"/>
  <c r="AS338" i="5"/>
  <c r="AS339" i="5"/>
  <c r="AS340" i="5"/>
  <c r="AS341" i="5"/>
  <c r="AS342" i="5"/>
  <c r="AS343" i="5"/>
  <c r="AS344" i="5"/>
  <c r="AS345" i="5"/>
  <c r="AS346" i="5"/>
  <c r="AS347" i="5"/>
  <c r="AS348" i="5"/>
  <c r="AS349" i="5"/>
  <c r="AS350" i="5"/>
  <c r="AR379" i="5"/>
  <c r="AR380" i="5"/>
  <c r="AR381" i="5"/>
  <c r="AR382" i="5"/>
  <c r="AR383" i="5"/>
  <c r="AR384" i="5"/>
  <c r="AR385" i="5"/>
  <c r="AR369" i="5"/>
  <c r="AR370" i="5"/>
  <c r="AR371" i="5"/>
  <c r="AR372" i="5"/>
  <c r="AR373" i="5"/>
  <c r="AR374" i="5"/>
  <c r="AR375" i="5"/>
  <c r="AR364" i="5"/>
  <c r="AR365" i="5"/>
  <c r="AR359" i="5"/>
  <c r="AR360" i="5"/>
  <c r="AR354" i="5"/>
  <c r="AR355" i="5"/>
  <c r="AR349" i="5"/>
  <c r="AR350" i="5"/>
  <c r="AR344" i="5"/>
  <c r="AR345" i="5"/>
  <c r="AR339" i="5"/>
  <c r="AR340" i="5"/>
  <c r="AR334" i="5"/>
  <c r="AR335" i="5"/>
  <c r="AR329" i="5"/>
  <c r="AR330" i="5"/>
  <c r="AR324" i="5"/>
  <c r="AR325" i="5"/>
  <c r="AR319" i="5"/>
  <c r="AR320" i="5"/>
  <c r="AR314" i="5"/>
  <c r="AR315" i="5"/>
  <c r="AR12" i="5"/>
  <c r="AR552" i="5"/>
  <c r="AR553" i="5"/>
  <c r="AR542" i="5"/>
  <c r="AR543" i="5"/>
  <c r="AR544" i="5"/>
  <c r="AR545" i="5"/>
  <c r="AR546" i="5"/>
  <c r="AR547" i="5"/>
  <c r="AR548" i="5"/>
  <c r="AR539" i="5"/>
  <c r="AR540" i="5"/>
  <c r="AR541" i="5"/>
  <c r="AR538" i="5"/>
  <c r="AR537" i="5"/>
  <c r="AR532" i="5"/>
  <c r="AR533" i="5"/>
  <c r="AR527" i="5"/>
  <c r="AR528" i="5"/>
  <c r="AR522" i="5"/>
  <c r="AR523" i="5"/>
  <c r="AR517" i="5"/>
  <c r="AR518" i="5"/>
  <c r="AR512" i="5"/>
  <c r="AR513" i="5"/>
  <c r="AR502" i="5"/>
  <c r="AR503" i="5"/>
  <c r="AR504" i="5"/>
  <c r="AR505" i="5"/>
  <c r="AR506" i="5"/>
  <c r="AR507" i="5"/>
  <c r="AR508" i="5"/>
  <c r="AR477" i="5"/>
  <c r="AR478" i="5"/>
  <c r="AR479" i="5"/>
  <c r="AR480" i="5"/>
  <c r="AR481" i="5"/>
  <c r="AR482" i="5"/>
  <c r="AR483" i="5"/>
  <c r="AR484" i="5"/>
  <c r="AR485" i="5"/>
  <c r="AR486" i="5"/>
  <c r="AR487" i="5"/>
  <c r="AR488" i="5"/>
  <c r="AR489" i="5"/>
  <c r="AR490" i="5"/>
  <c r="AR491" i="5"/>
  <c r="AR492" i="5"/>
  <c r="AR493" i="5"/>
  <c r="AR494" i="5"/>
  <c r="AR495" i="5"/>
  <c r="AR496" i="5"/>
  <c r="AR497" i="5"/>
  <c r="AR498" i="5"/>
  <c r="AR499" i="5"/>
  <c r="AR500" i="5"/>
  <c r="AR501" i="5"/>
  <c r="AQ540" i="5"/>
  <c r="AQ541" i="5"/>
  <c r="AQ542" i="5"/>
  <c r="AQ543" i="5"/>
  <c r="AQ544" i="5"/>
  <c r="AQ550" i="5"/>
  <c r="AQ551" i="5"/>
  <c r="AQ552" i="5"/>
  <c r="AQ553" i="5"/>
  <c r="AS517" i="5"/>
  <c r="AS518" i="5"/>
  <c r="AQ500" i="5"/>
  <c r="AQ501" i="5"/>
  <c r="AQ502" i="5"/>
  <c r="AQ503" i="5"/>
  <c r="AQ504" i="5"/>
  <c r="AR468" i="5"/>
  <c r="AR469" i="5"/>
  <c r="AR463" i="5"/>
  <c r="AR464" i="5"/>
  <c r="AR453" i="5"/>
  <c r="AR454" i="5"/>
  <c r="AR455" i="5"/>
  <c r="AR456" i="5"/>
  <c r="AR457" i="5"/>
  <c r="AR458" i="5"/>
  <c r="AR459" i="5"/>
  <c r="AR460" i="5"/>
  <c r="AR452" i="5"/>
  <c r="AR433" i="5"/>
  <c r="AR434" i="5"/>
  <c r="AR435" i="5"/>
  <c r="AR436" i="5"/>
  <c r="AR437" i="5"/>
  <c r="AR438" i="5"/>
  <c r="AR439" i="5"/>
  <c r="AR440" i="5"/>
  <c r="AR441" i="5"/>
  <c r="AR442" i="5"/>
  <c r="AR443" i="5"/>
  <c r="AR444" i="5"/>
  <c r="AR445" i="5"/>
  <c r="AR446" i="5"/>
  <c r="AR447" i="5"/>
  <c r="AR448" i="5"/>
  <c r="AR449" i="5"/>
  <c r="AR428" i="5"/>
  <c r="AR429" i="5"/>
  <c r="AR430" i="5"/>
  <c r="AR418" i="5"/>
  <c r="AR419" i="5"/>
  <c r="AR420" i="5"/>
  <c r="AR421" i="5"/>
  <c r="AR422" i="5"/>
  <c r="AR423" i="5"/>
  <c r="AR424" i="5"/>
  <c r="AR417" i="5"/>
  <c r="AR413" i="5"/>
  <c r="AR414" i="5"/>
  <c r="AR408" i="5"/>
  <c r="AR409" i="5"/>
  <c r="AR403" i="5"/>
  <c r="AR404" i="5"/>
  <c r="AR398" i="5"/>
  <c r="AR399" i="5"/>
  <c r="AR393" i="5"/>
  <c r="AR394" i="5"/>
  <c r="AQ451" i="5"/>
  <c r="AQ452" i="5"/>
  <c r="AQ453" i="5"/>
  <c r="AS453" i="5" s="1"/>
  <c r="AQ454" i="5"/>
  <c r="AQ455" i="5"/>
  <c r="AS455" i="5" s="1"/>
  <c r="AQ456" i="5"/>
  <c r="AQ457" i="5"/>
  <c r="AS457" i="5" s="1"/>
  <c r="AQ458" i="5"/>
  <c r="AS458" i="5" s="1"/>
  <c r="AQ459" i="5"/>
  <c r="AQ460" i="5"/>
  <c r="AQ461" i="5"/>
  <c r="AQ462" i="5"/>
  <c r="AQ463" i="5"/>
  <c r="AQ464" i="5"/>
  <c r="AQ465" i="5"/>
  <c r="AQ466" i="5"/>
  <c r="AQ467" i="5"/>
  <c r="AQ468" i="5"/>
  <c r="AQ469" i="5"/>
  <c r="AS393" i="5"/>
  <c r="AS394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Q300" i="5"/>
  <c r="AQ301" i="5"/>
  <c r="AQ302" i="5"/>
  <c r="AQ303" i="5"/>
  <c r="AQ304" i="5"/>
  <c r="AQ305" i="5"/>
  <c r="AQ306" i="5"/>
  <c r="AR296" i="5"/>
  <c r="AR297" i="5"/>
  <c r="AR298" i="5"/>
  <c r="AR299" i="5"/>
  <c r="AR300" i="5"/>
  <c r="AR301" i="5"/>
  <c r="AR302" i="5"/>
  <c r="AR303" i="5"/>
  <c r="AR304" i="5"/>
  <c r="AR305" i="5"/>
  <c r="AR306" i="5"/>
  <c r="AR268" i="5"/>
  <c r="AR269" i="5"/>
  <c r="AR270" i="5"/>
  <c r="AR271" i="5"/>
  <c r="AR272" i="5"/>
  <c r="AR273" i="5"/>
  <c r="AR274" i="5"/>
  <c r="AR275" i="5"/>
  <c r="AR276" i="5"/>
  <c r="AR277" i="5"/>
  <c r="AR278" i="5"/>
  <c r="AR279" i="5"/>
  <c r="AR280" i="5"/>
  <c r="AR281" i="5"/>
  <c r="AR282" i="5"/>
  <c r="AR283" i="5"/>
  <c r="AR284" i="5"/>
  <c r="AR285" i="5"/>
  <c r="AR286" i="5"/>
  <c r="AR287" i="5"/>
  <c r="AR288" i="5"/>
  <c r="AR289" i="5"/>
  <c r="AR290" i="5"/>
  <c r="AR291" i="5"/>
  <c r="AR292" i="5"/>
  <c r="AR261" i="5"/>
  <c r="AR262" i="5"/>
  <c r="AR263" i="5"/>
  <c r="AR264" i="5"/>
  <c r="AR254" i="5"/>
  <c r="AR255" i="5"/>
  <c r="AR256" i="5"/>
  <c r="AR257" i="5"/>
  <c r="AR240" i="5"/>
  <c r="AR241" i="5"/>
  <c r="AR242" i="5"/>
  <c r="AR243" i="5"/>
  <c r="AR244" i="5"/>
  <c r="AR245" i="5"/>
  <c r="AR246" i="5"/>
  <c r="AR247" i="5"/>
  <c r="AR248" i="5"/>
  <c r="AR249" i="5"/>
  <c r="AR250" i="5"/>
  <c r="AR233" i="5"/>
  <c r="AR234" i="5"/>
  <c r="AR235" i="5"/>
  <c r="AR236" i="5"/>
  <c r="AR219" i="5"/>
  <c r="AR220" i="5"/>
  <c r="AR221" i="5"/>
  <c r="AR222" i="5"/>
  <c r="AR223" i="5"/>
  <c r="AR224" i="5"/>
  <c r="AR225" i="5"/>
  <c r="AR209" i="5"/>
  <c r="AR210" i="5"/>
  <c r="AR211" i="5"/>
  <c r="AR212" i="5"/>
  <c r="AR213" i="5"/>
  <c r="AR214" i="5"/>
  <c r="AR215" i="5"/>
  <c r="AR204" i="5"/>
  <c r="AR205" i="5"/>
  <c r="AR199" i="5"/>
  <c r="AR200" i="5"/>
  <c r="AR194" i="5"/>
  <c r="AR195" i="5"/>
  <c r="AR189" i="5"/>
  <c r="AR190" i="5"/>
  <c r="AR179" i="5"/>
  <c r="AR180" i="5"/>
  <c r="AR181" i="5"/>
  <c r="AR182" i="5"/>
  <c r="AR183" i="5"/>
  <c r="AR184" i="5"/>
  <c r="AR185" i="5"/>
  <c r="AR174" i="5"/>
  <c r="AR175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S194" i="5"/>
  <c r="AS195" i="5"/>
  <c r="AR166" i="5"/>
  <c r="AR150" i="5"/>
  <c r="AR151" i="5"/>
  <c r="AR152" i="5"/>
  <c r="AR153" i="5"/>
  <c r="AR154" i="5"/>
  <c r="AR155" i="5"/>
  <c r="AR156" i="5"/>
  <c r="AR157" i="5"/>
  <c r="AR158" i="5"/>
  <c r="AR159" i="5"/>
  <c r="AR160" i="5"/>
  <c r="AR161" i="5"/>
  <c r="AR162" i="5"/>
  <c r="AR142" i="5"/>
  <c r="AR143" i="5"/>
  <c r="AR144" i="5"/>
  <c r="AR145" i="5"/>
  <c r="AR146" i="5"/>
  <c r="AR138" i="5"/>
  <c r="AR134" i="5"/>
  <c r="AR130" i="5"/>
  <c r="AQ164" i="5"/>
  <c r="AQ165" i="5"/>
  <c r="AQ166" i="5"/>
  <c r="AS166" i="5" s="1"/>
  <c r="AQ136" i="5"/>
  <c r="AQ137" i="5"/>
  <c r="AQ138" i="5"/>
  <c r="AQ139" i="5"/>
  <c r="AQ140" i="5"/>
  <c r="AQ141" i="5"/>
  <c r="AQ142" i="5"/>
  <c r="AS142" i="5" s="1"/>
  <c r="AQ143" i="5"/>
  <c r="AQ144" i="5"/>
  <c r="AS144" i="5" s="1"/>
  <c r="AQ145" i="5"/>
  <c r="AQ146" i="5"/>
  <c r="AS146" i="5" s="1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R122" i="5"/>
  <c r="AR118" i="5"/>
  <c r="AR114" i="5"/>
  <c r="AR110" i="5"/>
  <c r="AR106" i="5"/>
  <c r="AR102" i="5"/>
  <c r="AR101" i="5"/>
  <c r="AR98" i="5"/>
  <c r="AR94" i="5"/>
  <c r="AR90" i="5"/>
  <c r="AQ82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R82" i="5"/>
  <c r="AR78" i="5"/>
  <c r="AR74" i="5"/>
  <c r="AR70" i="5"/>
  <c r="AR66" i="5"/>
  <c r="AR62" i="5"/>
  <c r="AR58" i="5"/>
  <c r="AR54" i="5"/>
  <c r="AR50" i="5"/>
  <c r="AR42" i="5"/>
  <c r="AR38" i="5"/>
  <c r="AR34" i="5"/>
  <c r="AR30" i="5"/>
  <c r="AR26" i="5"/>
  <c r="AR22" i="5"/>
  <c r="AR18" i="5"/>
  <c r="AR17" i="5"/>
  <c r="AR14" i="5"/>
  <c r="AR618" i="5"/>
  <c r="AR617" i="5"/>
  <c r="AR624" i="5"/>
  <c r="AR623" i="5"/>
  <c r="AR620" i="5"/>
  <c r="AR621" i="5"/>
  <c r="AR622" i="5"/>
  <c r="AR619" i="5"/>
  <c r="AR616" i="5"/>
  <c r="AR615" i="5"/>
  <c r="AR612" i="5"/>
  <c r="AR613" i="5"/>
  <c r="AR614" i="5"/>
  <c r="AR611" i="5"/>
  <c r="AR610" i="5"/>
  <c r="AR609" i="5"/>
  <c r="AR606" i="5"/>
  <c r="AR607" i="5"/>
  <c r="AR608" i="5"/>
  <c r="AR605" i="5"/>
  <c r="AR604" i="5"/>
  <c r="AR603" i="5"/>
  <c r="AR602" i="5"/>
  <c r="AR601" i="5"/>
  <c r="AR598" i="5"/>
  <c r="AR599" i="5"/>
  <c r="AR600" i="5"/>
  <c r="AR597" i="5"/>
  <c r="AR596" i="5"/>
  <c r="AR595" i="5"/>
  <c r="AR590" i="5"/>
  <c r="AR589" i="5"/>
  <c r="AR588" i="5"/>
  <c r="AR587" i="5"/>
  <c r="AR584" i="5"/>
  <c r="AR585" i="5"/>
  <c r="AR586" i="5"/>
  <c r="AR583" i="5"/>
  <c r="AR582" i="5"/>
  <c r="AR581" i="5"/>
  <c r="AR580" i="5"/>
  <c r="AR579" i="5"/>
  <c r="AR576" i="5"/>
  <c r="AR577" i="5"/>
  <c r="AR578" i="5"/>
  <c r="AR575" i="5"/>
  <c r="AR574" i="5"/>
  <c r="AR573" i="5"/>
  <c r="AR572" i="5"/>
  <c r="AR571" i="5"/>
  <c r="AR566" i="5"/>
  <c r="AR567" i="5"/>
  <c r="AR568" i="5"/>
  <c r="AR569" i="5"/>
  <c r="AR570" i="5"/>
  <c r="AR565" i="5"/>
  <c r="AR562" i="5"/>
  <c r="AR563" i="5"/>
  <c r="AR564" i="5"/>
  <c r="AR561" i="5"/>
  <c r="AR560" i="5"/>
  <c r="AR559" i="5"/>
  <c r="AR551" i="5"/>
  <c r="AR554" i="5"/>
  <c r="AR550" i="5"/>
  <c r="AR549" i="5"/>
  <c r="AR531" i="5"/>
  <c r="AR534" i="5"/>
  <c r="AR535" i="5"/>
  <c r="AR536" i="5"/>
  <c r="AR530" i="5"/>
  <c r="AR526" i="5"/>
  <c r="AR529" i="5"/>
  <c r="AR525" i="5"/>
  <c r="AR521" i="5"/>
  <c r="AR524" i="5"/>
  <c r="AR520" i="5"/>
  <c r="AR516" i="5"/>
  <c r="AR519" i="5"/>
  <c r="AR515" i="5"/>
  <c r="AR511" i="5"/>
  <c r="AR514" i="5"/>
  <c r="AR510" i="5"/>
  <c r="AR509" i="5"/>
  <c r="AR476" i="5"/>
  <c r="AR475" i="5"/>
  <c r="AR470" i="5"/>
  <c r="AR467" i="5"/>
  <c r="AR466" i="5"/>
  <c r="AR461" i="5"/>
  <c r="AR462" i="5"/>
  <c r="AR465" i="5"/>
  <c r="AR451" i="5"/>
  <c r="AR432" i="5"/>
  <c r="AR450" i="5"/>
  <c r="AR431" i="5"/>
  <c r="AR427" i="5"/>
  <c r="AR426" i="5"/>
  <c r="AR425" i="5"/>
  <c r="AR416" i="5"/>
  <c r="AR412" i="5"/>
  <c r="AR415" i="5"/>
  <c r="AR411" i="5"/>
  <c r="AR402" i="5"/>
  <c r="AR405" i="5"/>
  <c r="AR406" i="5"/>
  <c r="AR407" i="5"/>
  <c r="AR410" i="5"/>
  <c r="AR401" i="5"/>
  <c r="AR397" i="5"/>
  <c r="AR400" i="5"/>
  <c r="AR396" i="5"/>
  <c r="AR392" i="5"/>
  <c r="AR395" i="5"/>
  <c r="AR391" i="5"/>
  <c r="AR378" i="5"/>
  <c r="AR386" i="5"/>
  <c r="AR377" i="5"/>
  <c r="AR363" i="5"/>
  <c r="AR366" i="5"/>
  <c r="AR367" i="5"/>
  <c r="AR368" i="5"/>
  <c r="AR376" i="5"/>
  <c r="AR362" i="5"/>
  <c r="AR353" i="5"/>
  <c r="AR356" i="5"/>
  <c r="AR357" i="5"/>
  <c r="AR358" i="5"/>
  <c r="AR361" i="5"/>
  <c r="AR352" i="5"/>
  <c r="AR348" i="5"/>
  <c r="AR351" i="5"/>
  <c r="AR347" i="5"/>
  <c r="AR338" i="5"/>
  <c r="AR341" i="5"/>
  <c r="AR342" i="5"/>
  <c r="AR343" i="5"/>
  <c r="AR346" i="5"/>
  <c r="AR337" i="5"/>
  <c r="AR333" i="5"/>
  <c r="AR336" i="5"/>
  <c r="AR332" i="5"/>
  <c r="AR323" i="5"/>
  <c r="AR326" i="5"/>
  <c r="AR327" i="5"/>
  <c r="AR328" i="5"/>
  <c r="AR331" i="5"/>
  <c r="AR322" i="5"/>
  <c r="AR318" i="5"/>
  <c r="AR321" i="5"/>
  <c r="AR317" i="5"/>
  <c r="AR313" i="5"/>
  <c r="AR316" i="5"/>
  <c r="AR312" i="5"/>
  <c r="AR295" i="5"/>
  <c r="AR307" i="5"/>
  <c r="AR294" i="5"/>
  <c r="AR267" i="5"/>
  <c r="AR293" i="5"/>
  <c r="AR266" i="5"/>
  <c r="AR260" i="5"/>
  <c r="AR265" i="5"/>
  <c r="AR259" i="5"/>
  <c r="AR253" i="5"/>
  <c r="AR258" i="5"/>
  <c r="AR252" i="5"/>
  <c r="AR239" i="5"/>
  <c r="AR251" i="5"/>
  <c r="AR238" i="5"/>
  <c r="AR232" i="5"/>
  <c r="AR237" i="5"/>
  <c r="AR231" i="5"/>
  <c r="AR218" i="5"/>
  <c r="AR226" i="5"/>
  <c r="AR217" i="5"/>
  <c r="AR198" i="5"/>
  <c r="AR201" i="5"/>
  <c r="AR202" i="5"/>
  <c r="AR203" i="5"/>
  <c r="AR206" i="5"/>
  <c r="AR207" i="5"/>
  <c r="AR208" i="5"/>
  <c r="AR216" i="5"/>
  <c r="AR197" i="5"/>
  <c r="AR193" i="5"/>
  <c r="AR196" i="5"/>
  <c r="AR192" i="5"/>
  <c r="AR188" i="5"/>
  <c r="AR191" i="5"/>
  <c r="AR187" i="5"/>
  <c r="AR178" i="5"/>
  <c r="AR186" i="5"/>
  <c r="AR177" i="5"/>
  <c r="AR173" i="5"/>
  <c r="AR176" i="5"/>
  <c r="AR172" i="5"/>
  <c r="AR149" i="5"/>
  <c r="AR163" i="5"/>
  <c r="AR148" i="5"/>
  <c r="AR109" i="5"/>
  <c r="AR111" i="5"/>
  <c r="AR112" i="5"/>
  <c r="AR113" i="5"/>
  <c r="AR115" i="5"/>
  <c r="AR116" i="5"/>
  <c r="AR117" i="5"/>
  <c r="AS117" i="5" s="1"/>
  <c r="AR119" i="5"/>
  <c r="AR108" i="5"/>
  <c r="AR69" i="5"/>
  <c r="AR71" i="5"/>
  <c r="AR72" i="5"/>
  <c r="AR73" i="5"/>
  <c r="AR75" i="5"/>
  <c r="AR76" i="5"/>
  <c r="AR77" i="5"/>
  <c r="AR79" i="5"/>
  <c r="AR68" i="5"/>
  <c r="AR41" i="5"/>
  <c r="AR43" i="5"/>
  <c r="AR40" i="5"/>
  <c r="AR29" i="5"/>
  <c r="AR31" i="5"/>
  <c r="AR32" i="5"/>
  <c r="AR33" i="5"/>
  <c r="AR35" i="5"/>
  <c r="AR36" i="5"/>
  <c r="AR37" i="5"/>
  <c r="AR39" i="5"/>
  <c r="AR28" i="5"/>
  <c r="AS505" i="5" l="1"/>
  <c r="AS497" i="5"/>
  <c r="AS489" i="5"/>
  <c r="AS543" i="5"/>
  <c r="AS111" i="5"/>
  <c r="AS506" i="5"/>
  <c r="AS498" i="5"/>
  <c r="AS490" i="5"/>
  <c r="AS544" i="5"/>
  <c r="AS109" i="5"/>
  <c r="AS459" i="5"/>
  <c r="AS402" i="5"/>
  <c r="AS553" i="5"/>
  <c r="AS552" i="5"/>
  <c r="AS528" i="5"/>
  <c r="AS479" i="5"/>
  <c r="AS486" i="5"/>
  <c r="AS478" i="5"/>
  <c r="AS503" i="5"/>
  <c r="AS495" i="5"/>
  <c r="AS487" i="5"/>
  <c r="AS541" i="5"/>
  <c r="AS440" i="5"/>
  <c r="AS502" i="5"/>
  <c r="AS494" i="5"/>
  <c r="AS548" i="5"/>
  <c r="AS482" i="5"/>
  <c r="AS508" i="5"/>
  <c r="AS500" i="5"/>
  <c r="AS492" i="5"/>
  <c r="AS512" i="5"/>
  <c r="AS546" i="5"/>
  <c r="AS538" i="5"/>
  <c r="AS463" i="5"/>
  <c r="AS539" i="5"/>
  <c r="AS523" i="5"/>
  <c r="AS484" i="5"/>
  <c r="AS527" i="5"/>
  <c r="AS545" i="5"/>
  <c r="AS537" i="5"/>
  <c r="AS108" i="5"/>
  <c r="AS485" i="5"/>
  <c r="AS477" i="5"/>
  <c r="AS515" i="5"/>
  <c r="AS549" i="5"/>
  <c r="AS533" i="5"/>
  <c r="AS525" i="5"/>
  <c r="AS532" i="5"/>
  <c r="AS501" i="5"/>
  <c r="AS493" i="5"/>
  <c r="AS513" i="5"/>
  <c r="AS547" i="5"/>
  <c r="AS73" i="5"/>
  <c r="AS522" i="5"/>
  <c r="AS514" i="5"/>
  <c r="AS540" i="5"/>
  <c r="AS524" i="5"/>
  <c r="AS509" i="5"/>
  <c r="AS521" i="5"/>
  <c r="AS520" i="5"/>
  <c r="AS519" i="5"/>
  <c r="AS480" i="5"/>
  <c r="AS536" i="5"/>
  <c r="AS499" i="5"/>
  <c r="AS491" i="5"/>
  <c r="AS483" i="5"/>
  <c r="AS507" i="5"/>
  <c r="AS551" i="5"/>
  <c r="AS535" i="5"/>
  <c r="AS504" i="5"/>
  <c r="AS496" i="5"/>
  <c r="AS488" i="5"/>
  <c r="AS516" i="5"/>
  <c r="AS550" i="5"/>
  <c r="AS542" i="5"/>
  <c r="AS534" i="5"/>
  <c r="AS526" i="5"/>
  <c r="AS442" i="5"/>
  <c r="AS418" i="5"/>
  <c r="AS143" i="5"/>
  <c r="AS438" i="5"/>
  <c r="AS414" i="5"/>
  <c r="AS404" i="5"/>
  <c r="AS469" i="5"/>
  <c r="AS454" i="5"/>
  <c r="AS413" i="5"/>
  <c r="AS448" i="5"/>
  <c r="AS441" i="5"/>
  <c r="AS433" i="5"/>
  <c r="AS409" i="5"/>
  <c r="AS403" i="5"/>
  <c r="AS422" i="5"/>
  <c r="AS452" i="5"/>
  <c r="AS119" i="5"/>
  <c r="AS421" i="5"/>
  <c r="AS449" i="5"/>
  <c r="AS417" i="5"/>
  <c r="AS399" i="5"/>
  <c r="AS456" i="5"/>
  <c r="AS430" i="5"/>
  <c r="AS468" i="5"/>
  <c r="AS444" i="5"/>
  <c r="AS436" i="5"/>
  <c r="AS398" i="5"/>
  <c r="AS424" i="5"/>
  <c r="AS396" i="5"/>
  <c r="AS395" i="5"/>
  <c r="AS429" i="5"/>
  <c r="AS443" i="5"/>
  <c r="AS435" i="5"/>
  <c r="AS467" i="5"/>
  <c r="AS451" i="5"/>
  <c r="AS401" i="5"/>
  <c r="AS428" i="5"/>
  <c r="AS420" i="5"/>
  <c r="AS412" i="5"/>
  <c r="AS466" i="5"/>
  <c r="AS450" i="5"/>
  <c r="AS437" i="5"/>
  <c r="AS400" i="5"/>
  <c r="AS427" i="5"/>
  <c r="AS419" i="5"/>
  <c r="AS411" i="5"/>
  <c r="AS465" i="5"/>
  <c r="AS110" i="5"/>
  <c r="AS161" i="5"/>
  <c r="AS215" i="5"/>
  <c r="AS275" i="5"/>
  <c r="AS407" i="5"/>
  <c r="AS434" i="5"/>
  <c r="AS426" i="5"/>
  <c r="AS410" i="5"/>
  <c r="AS464" i="5"/>
  <c r="AS460" i="5"/>
  <c r="AS406" i="5"/>
  <c r="AS425" i="5"/>
  <c r="AS447" i="5"/>
  <c r="AS405" i="5"/>
  <c r="AS397" i="5"/>
  <c r="AS432" i="5"/>
  <c r="AS416" i="5"/>
  <c r="AS408" i="5"/>
  <c r="AS462" i="5"/>
  <c r="AS446" i="5"/>
  <c r="AS439" i="5"/>
  <c r="AS431" i="5"/>
  <c r="AS423" i="5"/>
  <c r="AS415" i="5"/>
  <c r="AS461" i="5"/>
  <c r="AS445" i="5"/>
  <c r="AS223" i="5"/>
  <c r="AS160" i="5"/>
  <c r="AS152" i="5"/>
  <c r="AS185" i="5"/>
  <c r="AS222" i="5"/>
  <c r="AS214" i="5"/>
  <c r="AS184" i="5"/>
  <c r="AS213" i="5"/>
  <c r="AS236" i="5"/>
  <c r="AS118" i="5"/>
  <c r="AS189" i="5"/>
  <c r="AS190" i="5"/>
  <c r="AS175" i="5"/>
  <c r="AS113" i="5"/>
  <c r="AS273" i="5"/>
  <c r="AS174" i="5"/>
  <c r="AS199" i="5"/>
  <c r="AS219" i="5"/>
  <c r="AS181" i="5"/>
  <c r="AS145" i="5"/>
  <c r="AS102" i="5"/>
  <c r="AS157" i="5"/>
  <c r="AS162" i="5"/>
  <c r="AS154" i="5"/>
  <c r="AS138" i="5"/>
  <c r="AS224" i="5"/>
  <c r="AS193" i="5"/>
  <c r="AS177" i="5"/>
  <c r="AS206" i="5"/>
  <c r="AS274" i="5"/>
  <c r="AS178" i="5"/>
  <c r="AS112" i="5"/>
  <c r="AS221" i="5"/>
  <c r="AS205" i="5"/>
  <c r="AS183" i="5"/>
  <c r="AS212" i="5"/>
  <c r="AS42" i="5"/>
  <c r="AS34" i="5"/>
  <c r="AS26" i="5"/>
  <c r="AS18" i="5"/>
  <c r="AS263" i="5"/>
  <c r="AS101" i="5"/>
  <c r="AS155" i="5"/>
  <c r="AS180" i="5"/>
  <c r="AS134" i="5"/>
  <c r="AS265" i="5"/>
  <c r="AS264" i="5"/>
  <c r="AS156" i="5"/>
  <c r="AS305" i="5"/>
  <c r="AS297" i="5"/>
  <c r="AS289" i="5"/>
  <c r="AS14" i="5"/>
  <c r="AS66" i="5"/>
  <c r="AS58" i="5"/>
  <c r="AS50" i="5"/>
  <c r="AS106" i="5"/>
  <c r="AS210" i="5"/>
  <c r="AS304" i="5"/>
  <c r="AS296" i="5"/>
  <c r="AS288" i="5"/>
  <c r="AS225" i="5"/>
  <c r="AS209" i="5"/>
  <c r="AS277" i="5"/>
  <c r="AS269" i="5"/>
  <c r="AS261" i="5"/>
  <c r="AS253" i="5"/>
  <c r="AS303" i="5"/>
  <c r="AS287" i="5"/>
  <c r="AS72" i="5"/>
  <c r="AS114" i="5"/>
  <c r="AS153" i="5"/>
  <c r="AS179" i="5"/>
  <c r="AS276" i="5"/>
  <c r="AS268" i="5"/>
  <c r="AS79" i="5"/>
  <c r="AS71" i="5"/>
  <c r="AS94" i="5"/>
  <c r="AS259" i="5"/>
  <c r="AS251" i="5"/>
  <c r="AS235" i="5"/>
  <c r="AS82" i="5"/>
  <c r="AS200" i="5"/>
  <c r="AS192" i="5"/>
  <c r="AS176" i="5"/>
  <c r="AS260" i="5"/>
  <c r="AS252" i="5"/>
  <c r="AS302" i="5"/>
  <c r="AS294" i="5"/>
  <c r="AS286" i="5"/>
  <c r="AS278" i="5"/>
  <c r="AS191" i="5"/>
  <c r="AS220" i="5"/>
  <c r="AS204" i="5"/>
  <c r="AS267" i="5"/>
  <c r="AS243" i="5"/>
  <c r="AS301" i="5"/>
  <c r="AS293" i="5"/>
  <c r="AS285" i="5"/>
  <c r="AS158" i="5"/>
  <c r="AS150" i="5"/>
  <c r="AS198" i="5"/>
  <c r="AS182" i="5"/>
  <c r="AS211" i="5"/>
  <c r="AS266" i="5"/>
  <c r="AS258" i="5"/>
  <c r="AS250" i="5"/>
  <c r="AS242" i="5"/>
  <c r="AS234" i="5"/>
  <c r="AS300" i="5"/>
  <c r="AS292" i="5"/>
  <c r="AS284" i="5"/>
  <c r="AS22" i="5"/>
  <c r="AS78" i="5"/>
  <c r="AS70" i="5"/>
  <c r="AS62" i="5"/>
  <c r="AS54" i="5"/>
  <c r="AS149" i="5"/>
  <c r="AS197" i="5"/>
  <c r="AS218" i="5"/>
  <c r="AS257" i="5"/>
  <c r="AS249" i="5"/>
  <c r="AS241" i="5"/>
  <c r="AS233" i="5"/>
  <c r="AS299" i="5"/>
  <c r="AS291" i="5"/>
  <c r="AS283" i="5"/>
  <c r="AS38" i="5"/>
  <c r="AS74" i="5"/>
  <c r="AS295" i="5"/>
  <c r="AS17" i="5"/>
  <c r="AS77" i="5"/>
  <c r="AS69" i="5"/>
  <c r="AS148" i="5"/>
  <c r="AS196" i="5"/>
  <c r="AS188" i="5"/>
  <c r="AS217" i="5"/>
  <c r="AS272" i="5"/>
  <c r="AS256" i="5"/>
  <c r="AS248" i="5"/>
  <c r="AS240" i="5"/>
  <c r="AS306" i="5"/>
  <c r="AS298" i="5"/>
  <c r="AS290" i="5"/>
  <c r="AS282" i="5"/>
  <c r="AS30" i="5"/>
  <c r="AS76" i="5"/>
  <c r="AS68" i="5"/>
  <c r="AS122" i="5"/>
  <c r="AS98" i="5"/>
  <c r="AS90" i="5"/>
  <c r="AS163" i="5"/>
  <c r="AS187" i="5"/>
  <c r="AS216" i="5"/>
  <c r="AS208" i="5"/>
  <c r="AS271" i="5"/>
  <c r="AS255" i="5"/>
  <c r="AS247" i="5"/>
  <c r="AS75" i="5"/>
  <c r="AS115" i="5"/>
  <c r="AS130" i="5"/>
  <c r="AS159" i="5"/>
  <c r="AS151" i="5"/>
  <c r="AS186" i="5"/>
  <c r="AS207" i="5"/>
  <c r="AS270" i="5"/>
  <c r="AS262" i="5"/>
  <c r="AS254" i="5"/>
  <c r="AS116" i="5"/>
  <c r="AS604" i="5"/>
  <c r="AS605" i="5"/>
  <c r="AS606" i="5"/>
  <c r="AS607" i="5"/>
  <c r="AS608" i="5"/>
  <c r="AS609" i="5"/>
  <c r="AS610" i="5"/>
  <c r="AS611" i="5"/>
  <c r="AS612" i="5"/>
  <c r="AS613" i="5"/>
  <c r="AS614" i="5"/>
  <c r="AS615" i="5"/>
  <c r="AS616" i="5"/>
  <c r="AS617" i="5"/>
  <c r="AS618" i="5"/>
  <c r="AS619" i="5"/>
  <c r="AS620" i="5"/>
  <c r="AQ621" i="5"/>
  <c r="AS621" i="5" s="1"/>
  <c r="AQ622" i="5"/>
  <c r="AS622" i="5" s="1"/>
  <c r="AQ623" i="5"/>
  <c r="AS623" i="5" s="1"/>
  <c r="AQ624" i="5"/>
  <c r="AS624" i="5" s="1"/>
  <c r="AS571" i="5" l="1"/>
  <c r="AS572" i="5"/>
  <c r="AS573" i="5"/>
  <c r="AS574" i="5"/>
  <c r="AS575" i="5"/>
  <c r="AS576" i="5"/>
  <c r="AS577" i="5"/>
  <c r="AS578" i="5"/>
  <c r="AS579" i="5"/>
  <c r="AS580" i="5"/>
  <c r="AS581" i="5"/>
  <c r="AS582" i="5"/>
  <c r="AS583" i="5"/>
  <c r="AS584" i="5"/>
  <c r="AQ585" i="5"/>
  <c r="AS585" i="5" s="1"/>
  <c r="AQ586" i="5"/>
  <c r="AS586" i="5" s="1"/>
  <c r="AQ587" i="5"/>
  <c r="AS587" i="5" s="1"/>
  <c r="AQ588" i="5"/>
  <c r="AS588" i="5" s="1"/>
  <c r="AQ589" i="5"/>
  <c r="AS589" i="5" s="1"/>
  <c r="AQ590" i="5"/>
  <c r="AS590" i="5" s="1"/>
  <c r="AS510" i="5"/>
  <c r="AS511" i="5"/>
  <c r="AS529" i="5"/>
  <c r="AS530" i="5"/>
  <c r="AS531" i="5"/>
  <c r="AS280" i="5"/>
  <c r="AS281" i="5"/>
  <c r="AQ307" i="5"/>
  <c r="AS307" i="5" s="1"/>
  <c r="AS226" i="5" l="1"/>
  <c r="AS203" i="5"/>
  <c r="AS202" i="5"/>
  <c r="AQ167" i="5"/>
  <c r="AR165" i="5"/>
  <c r="AS165" i="5" s="1"/>
  <c r="AR167" i="5"/>
  <c r="AR164" i="5"/>
  <c r="AS164" i="5" s="1"/>
  <c r="AR81" i="5"/>
  <c r="AR83" i="5"/>
  <c r="AR80" i="5"/>
  <c r="AS80" i="5" s="1"/>
  <c r="AR121" i="5"/>
  <c r="AS121" i="5" s="1"/>
  <c r="AR123" i="5"/>
  <c r="AS123" i="5" s="1"/>
  <c r="AR120" i="5"/>
  <c r="AS120" i="5" s="1"/>
  <c r="AR147" i="5"/>
  <c r="AS147" i="5" s="1"/>
  <c r="AR141" i="5"/>
  <c r="AS141" i="5" s="1"/>
  <c r="AR140" i="5"/>
  <c r="AS140" i="5" s="1"/>
  <c r="AR136" i="5"/>
  <c r="AS136" i="5" s="1"/>
  <c r="AR137" i="5"/>
  <c r="AS137" i="5" s="1"/>
  <c r="AR139" i="5"/>
  <c r="AS139" i="5" s="1"/>
  <c r="AR133" i="5"/>
  <c r="AS133" i="5" s="1"/>
  <c r="AR135" i="5"/>
  <c r="AS135" i="5" s="1"/>
  <c r="AR132" i="5"/>
  <c r="AS132" i="5" s="1"/>
  <c r="AR129" i="5"/>
  <c r="AR131" i="5"/>
  <c r="AS131" i="5" s="1"/>
  <c r="AR128" i="5"/>
  <c r="AS201" i="5"/>
  <c r="AS173" i="5"/>
  <c r="AS172" i="5"/>
  <c r="AR107" i="5"/>
  <c r="AS107" i="5" s="1"/>
  <c r="AR105" i="5"/>
  <c r="AS105" i="5" s="1"/>
  <c r="AR104" i="5"/>
  <c r="AS104" i="5" s="1"/>
  <c r="AR103" i="5"/>
  <c r="AS103" i="5" s="1"/>
  <c r="AR100" i="5"/>
  <c r="AS100" i="5" s="1"/>
  <c r="AR99" i="5"/>
  <c r="AS99" i="5" s="1"/>
  <c r="AR97" i="5"/>
  <c r="AS97" i="5" s="1"/>
  <c r="AR96" i="5"/>
  <c r="AS96" i="5" s="1"/>
  <c r="AR95" i="5"/>
  <c r="AS95" i="5" s="1"/>
  <c r="AR93" i="5"/>
  <c r="AS93" i="5" s="1"/>
  <c r="AR92" i="5"/>
  <c r="AS92" i="5" s="1"/>
  <c r="AR91" i="5"/>
  <c r="AS91" i="5" s="1"/>
  <c r="AR89" i="5"/>
  <c r="AQ89" i="5"/>
  <c r="AR88" i="5"/>
  <c r="AQ88" i="5"/>
  <c r="AR61" i="5"/>
  <c r="AS61" i="5" s="1"/>
  <c r="AR63" i="5"/>
  <c r="AS63" i="5" s="1"/>
  <c r="AR64" i="5"/>
  <c r="AS64" i="5" s="1"/>
  <c r="AR65" i="5"/>
  <c r="AS65" i="5" s="1"/>
  <c r="AR67" i="5"/>
  <c r="AS67" i="5" s="1"/>
  <c r="AR60" i="5"/>
  <c r="AS60" i="5" s="1"/>
  <c r="AR53" i="5"/>
  <c r="AS53" i="5" s="1"/>
  <c r="AR55" i="5"/>
  <c r="AS55" i="5" s="1"/>
  <c r="AR56" i="5"/>
  <c r="AS56" i="5" s="1"/>
  <c r="AR57" i="5"/>
  <c r="AS57" i="5" s="1"/>
  <c r="AR59" i="5"/>
  <c r="AS59" i="5" s="1"/>
  <c r="AR52" i="5"/>
  <c r="AS52" i="5" s="1"/>
  <c r="AR49" i="5"/>
  <c r="AR51" i="5"/>
  <c r="AS51" i="5" s="1"/>
  <c r="AR48" i="5"/>
  <c r="AQ83" i="5"/>
  <c r="AQ81" i="5"/>
  <c r="AQ49" i="5"/>
  <c r="AQ48" i="5"/>
  <c r="AS603" i="5"/>
  <c r="AS602" i="5"/>
  <c r="AS601" i="5"/>
  <c r="AS600" i="5"/>
  <c r="AS599" i="5"/>
  <c r="AS598" i="5"/>
  <c r="AS597" i="5"/>
  <c r="AS596" i="5"/>
  <c r="AS595" i="5"/>
  <c r="AS570" i="5"/>
  <c r="AS569" i="5"/>
  <c r="AS568" i="5"/>
  <c r="AS567" i="5"/>
  <c r="AS566" i="5"/>
  <c r="AS565" i="5"/>
  <c r="AS564" i="5"/>
  <c r="AS563" i="5"/>
  <c r="AS562" i="5"/>
  <c r="AS561" i="5"/>
  <c r="AS560" i="5"/>
  <c r="AS559" i="5"/>
  <c r="AQ554" i="5"/>
  <c r="AS554" i="5" s="1"/>
  <c r="AS481" i="5"/>
  <c r="AS476" i="5"/>
  <c r="AS475" i="5"/>
  <c r="AQ470" i="5"/>
  <c r="AS470" i="5" s="1"/>
  <c r="AS392" i="5"/>
  <c r="AS391" i="5"/>
  <c r="AQ386" i="5"/>
  <c r="AS386" i="5" s="1"/>
  <c r="AQ313" i="5"/>
  <c r="AS313" i="5" s="1"/>
  <c r="AQ312" i="5"/>
  <c r="AS312" i="5" s="1"/>
  <c r="AS279" i="5"/>
  <c r="AS246" i="5"/>
  <c r="AS245" i="5"/>
  <c r="AS244" i="5"/>
  <c r="AS239" i="5"/>
  <c r="AS238" i="5"/>
  <c r="AS237" i="5"/>
  <c r="AS232" i="5"/>
  <c r="AS231" i="5"/>
  <c r="AS43" i="5"/>
  <c r="AS41" i="5"/>
  <c r="AS40" i="5"/>
  <c r="AS39" i="5"/>
  <c r="AS37" i="5"/>
  <c r="AS36" i="5"/>
  <c r="AS35" i="5"/>
  <c r="AS33" i="5"/>
  <c r="AS32" i="5"/>
  <c r="AS31" i="5"/>
  <c r="AS29" i="5"/>
  <c r="AS28" i="5"/>
  <c r="AR27" i="5"/>
  <c r="AR25" i="5"/>
  <c r="AR24" i="5"/>
  <c r="AR23" i="5"/>
  <c r="AR21" i="5"/>
  <c r="AR20" i="5"/>
  <c r="AR19" i="5"/>
  <c r="AR16" i="5"/>
  <c r="AR15" i="5"/>
  <c r="AR13" i="5"/>
  <c r="AQ12" i="5"/>
  <c r="AS81" i="5" l="1"/>
  <c r="AS167" i="5"/>
  <c r="AS12" i="5"/>
  <c r="AS23" i="5"/>
  <c r="AS21" i="5"/>
  <c r="AS129" i="5"/>
  <c r="AS19" i="5"/>
  <c r="AS89" i="5"/>
  <c r="AS27" i="5"/>
  <c r="AS128" i="5"/>
  <c r="AS24" i="5"/>
  <c r="AS20" i="5"/>
  <c r="AS15" i="5"/>
  <c r="AS25" i="5"/>
  <c r="AS16" i="5"/>
  <c r="AS88" i="5"/>
  <c r="AS83" i="5"/>
  <c r="AS13" i="5"/>
  <c r="AS49" i="5"/>
  <c r="AS48" i="5"/>
</calcChain>
</file>

<file path=xl/sharedStrings.xml><?xml version="1.0" encoding="utf-8"?>
<sst xmlns="http://schemas.openxmlformats.org/spreadsheetml/2006/main" count="2504" uniqueCount="161">
  <si>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</si>
  <si>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</si>
  <si>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</si>
  <si>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</si>
  <si>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</si>
  <si>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</si>
  <si>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</si>
  <si>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</si>
  <si>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</si>
  <si>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</si>
  <si>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</si>
  <si>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</si>
  <si>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</si>
  <si>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</si>
  <si>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</si>
  <si>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</si>
  <si>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</si>
  <si>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</si>
  <si>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</si>
  <si>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</si>
  <si>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</si>
  <si>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</si>
  <si>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</si>
  <si>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</si>
  <si>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</si>
  <si>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</si>
  <si>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</si>
  <si>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</si>
  <si>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</si>
  <si>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</si>
  <si>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</si>
  <si>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</si>
  <si>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</si>
  <si>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</si>
  <si>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</si>
  <si>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</si>
  <si>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</si>
  <si>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</si>
  <si>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</si>
  <si>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</si>
  <si>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</si>
  <si>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</si>
  <si>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</si>
  <si>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</si>
  <si>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</si>
  <si>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</si>
  <si>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</si>
  <si>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</si>
  <si>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</si>
  <si>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</si>
  <si>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</si>
  <si>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</si>
  <si>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</si>
  <si>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</si>
  <si>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</si>
  <si>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</si>
  <si>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</si>
  <si>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</si>
  <si>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</si>
  <si>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</si>
  <si>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</si>
  <si>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</si>
  <si>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</si>
  <si>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</si>
  <si>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</si>
  <si>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</si>
  <si>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</si>
  <si>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</si>
  <si>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</si>
  <si>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</si>
  <si>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</si>
  <si>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</si>
  <si>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</si>
  <si>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</si>
  <si>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</si>
  <si>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</si>
  <si>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</si>
  <si>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</si>
  <si>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</si>
  <si>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</si>
  <si>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</si>
  <si>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</si>
  <si>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</si>
  <si>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</si>
  <si>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</si>
  <si>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</si>
  <si>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</si>
  <si>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</si>
  <si>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</si>
  <si>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</si>
  <si>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</si>
  <si>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</si>
  <si>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</si>
  <si>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</si>
  <si>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</si>
  <si>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</si>
  <si>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</si>
  <si>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</si>
  <si>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</si>
  <si>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</si>
  <si>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МАОУ СОШ №1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</si>
  <si>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</si>
  <si>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</si>
  <si>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</si>
  <si>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</si>
  <si>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</si>
  <si>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</si>
  <si>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</si>
  <si>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</si>
  <si>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</si>
  <si>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</si>
  <si>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</si>
  <si>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</si>
  <si>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</si>
  <si>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</si>
  <si>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</si>
  <si>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</si>
  <si>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</si>
  <si>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</si>
  <si>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Алгебра и начала математического анализа</t>
  </si>
  <si>
    <t>Индивидуальный проект</t>
  </si>
  <si>
    <t>11а</t>
  </si>
  <si>
    <t>11б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</si>
  <si>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</si>
  <si>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</si>
  <si>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</si>
  <si>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</si>
  <si>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</si>
  <si>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</si>
  <si>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</si>
  <si>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</si>
  <si>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</si>
  <si>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</si>
  <si>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</si>
  <si>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</si>
  <si>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</si>
  <si>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</si>
  <si>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</si>
  <si>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</si>
  <si>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1г</t>
  </si>
  <si>
    <t>2г</t>
  </si>
  <si>
    <t>3г</t>
  </si>
  <si>
    <t>4г</t>
  </si>
  <si>
    <t>5г</t>
  </si>
  <si>
    <t>5с</t>
  </si>
  <si>
    <t>6г</t>
  </si>
  <si>
    <t>6д</t>
  </si>
  <si>
    <t>6е</t>
  </si>
  <si>
    <t>6с</t>
  </si>
  <si>
    <t>8м</t>
  </si>
  <si>
    <t>8р</t>
  </si>
  <si>
    <t>9м</t>
  </si>
  <si>
    <t>9р</t>
  </si>
  <si>
    <t>9и</t>
  </si>
  <si>
    <t>г. Пепрвоуральск</t>
  </si>
  <si>
    <t>7г</t>
  </si>
  <si>
    <t>7д</t>
  </si>
  <si>
    <t>КР</t>
  </si>
  <si>
    <t>ПР</t>
  </si>
  <si>
    <t>ДР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</si>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</sst>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10" borderId="1" xfId="0" applyFont="1" applyFill="1" applyBorder="1"/>
    <xf numFmtId="0" fontId="4" fillId="10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136</v>
      </c>
    </row>
    <row r="4" spans="1:1" ht="262.5" x14ac:dyDescent="0.25">
      <c r="A4" s="18" t="s">
        <v>125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91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92</v>
      </c>
    </row>
    <row r="12" spans="1:1" s="16" customFormat="1" ht="18.75" x14ac:dyDescent="0.25">
      <c r="A12" s="15" t="s">
        <v>130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72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66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123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73</v>
      </c>
    </row>
    <row r="21" spans="1:1" s="16" customFormat="1" ht="37.5" x14ac:dyDescent="0.25">
      <c r="A21" s="15" t="s">
        <v>138</v>
      </c>
    </row>
    <row r="22" spans="1:1" s="16" customFormat="1" ht="18" x14ac:dyDescent="0.25">
      <c r="A22" s="15"/>
    </row>
    <row r="23" spans="1:1" s="16" customFormat="1" ht="150" x14ac:dyDescent="0.25">
      <c r="A23" s="17" t="s">
        <v>137</v>
      </c>
    </row>
    <row r="24" spans="1:1" s="16" customFormat="1" ht="37.5" x14ac:dyDescent="0.25">
      <c r="A24" s="31" t="s">
        <v>75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625"/>
  <sheetViews>
    <sheetView tabSelected="1" view="pageBreakPreview" zoomScale="80" zoomScaleNormal="85" zoomScaleSheetLayoutView="80" workbookViewId="0">
      <selection activeCell="Y621" sqref="Y621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4.7109375" style="1" customWidth="1"/>
    <col min="8" max="31" width="4.28515625" style="1" customWidth="1"/>
    <col min="32" max="32" width="6.140625" style="1" customWidth="1"/>
    <col min="33" max="34" width="5.85546875" style="1" customWidth="1"/>
    <col min="35" max="36" width="6.5703125" style="1" customWidth="1"/>
    <col min="37" max="37" width="6.140625" style="1" customWidth="1"/>
    <col min="38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9.85546875" style="1" customWidth="1"/>
    <col min="46" max="46" width="13" style="1" customWidth="1"/>
    <col min="47" max="16384" width="9.140625" style="1"/>
  </cols>
  <sheetData>
    <row r="1" spans="1:48" s="80" customFormat="1" ht="63" customHeight="1" x14ac:dyDescent="0.25">
      <c r="A1" s="29" t="s">
        <v>128</v>
      </c>
      <c r="B1" s="29"/>
      <c r="C1" s="29"/>
      <c r="D1" s="29"/>
      <c r="E1" s="29" t="s">
        <v>129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 x14ac:dyDescent="0.4">
      <c r="A2" s="30" t="s">
        <v>56</v>
      </c>
      <c r="B2" s="28" t="s">
        <v>154</v>
      </c>
      <c r="C2" s="91"/>
      <c r="D2" s="84"/>
      <c r="F2" s="88"/>
      <c r="G2" s="89" t="s">
        <v>126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 x14ac:dyDescent="0.25">
      <c r="A3" s="30" t="s">
        <v>68</v>
      </c>
      <c r="B3" s="50" t="s">
        <v>100</v>
      </c>
      <c r="C3" s="33"/>
      <c r="D3" s="84"/>
      <c r="E3" s="32"/>
      <c r="F3" s="32"/>
      <c r="G3" s="172" t="s">
        <v>124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4"/>
      <c r="X3" s="177" t="s">
        <v>65</v>
      </c>
      <c r="Y3" s="178"/>
      <c r="Z3" s="178"/>
      <c r="AA3" s="178"/>
      <c r="AB3" s="179"/>
      <c r="AC3" s="146" t="s">
        <v>94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8"/>
      <c r="AN3" s="159" t="s">
        <v>95</v>
      </c>
      <c r="AO3" s="159"/>
      <c r="AP3" s="61" t="s">
        <v>96</v>
      </c>
      <c r="AQ3" s="61"/>
      <c r="AR3" s="66"/>
      <c r="AS3" s="33"/>
      <c r="AT3" s="33"/>
      <c r="AU3" s="63"/>
      <c r="AV3" s="33"/>
    </row>
    <row r="4" spans="1:48" ht="22.5" customHeight="1" x14ac:dyDescent="0.2">
      <c r="B4" s="160" t="s">
        <v>69</v>
      </c>
      <c r="C4" s="160"/>
      <c r="D4" s="33"/>
      <c r="E4" s="33"/>
      <c r="F4" s="35"/>
      <c r="G4" s="87" t="s">
        <v>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80" t="s">
        <v>131</v>
      </c>
      <c r="Y4" s="181"/>
      <c r="Z4" s="181"/>
      <c r="AA4" s="181"/>
      <c r="AB4" s="182"/>
      <c r="AC4" s="149"/>
      <c r="AD4" s="150"/>
      <c r="AE4" s="150"/>
      <c r="AF4" s="150"/>
      <c r="AG4" s="150"/>
      <c r="AH4" s="150"/>
      <c r="AI4" s="150"/>
      <c r="AJ4" s="150"/>
      <c r="AK4" s="150"/>
      <c r="AL4" s="150"/>
      <c r="AM4" s="151"/>
      <c r="AN4" s="159"/>
      <c r="AO4" s="159"/>
      <c r="AP4" s="176" t="s">
        <v>97</v>
      </c>
      <c r="AQ4" s="176"/>
      <c r="AU4" s="63"/>
      <c r="AV4" s="33"/>
    </row>
    <row r="5" spans="1:48" ht="42.75" customHeight="1" x14ac:dyDescent="0.2">
      <c r="A5" s="71" t="s">
        <v>70</v>
      </c>
      <c r="B5" s="28"/>
      <c r="C5" s="38" t="s">
        <v>57</v>
      </c>
      <c r="D5" s="3"/>
      <c r="E5" s="33"/>
      <c r="F5" s="35"/>
      <c r="G5" s="175" t="s">
        <v>99</v>
      </c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83"/>
      <c r="Y5" s="183"/>
      <c r="Z5" s="183"/>
      <c r="AA5" s="183"/>
      <c r="AB5" s="184"/>
      <c r="AC5" s="152"/>
      <c r="AD5" s="153"/>
      <c r="AE5" s="153"/>
      <c r="AF5" s="153"/>
      <c r="AG5" s="153"/>
      <c r="AH5" s="153"/>
      <c r="AI5" s="153"/>
      <c r="AJ5" s="153"/>
      <c r="AK5" s="153"/>
      <c r="AL5" s="153"/>
      <c r="AM5" s="154"/>
      <c r="AN5" s="159"/>
      <c r="AO5" s="159"/>
      <c r="AP5" s="135" t="s">
        <v>68</v>
      </c>
      <c r="AQ5" s="136"/>
      <c r="AU5" s="63"/>
      <c r="AV5" s="33"/>
    </row>
    <row r="6" spans="1:48" ht="35.25" customHeight="1" x14ac:dyDescent="0.2">
      <c r="A6" s="72" t="s">
        <v>71</v>
      </c>
      <c r="C6" s="38" t="s">
        <v>58</v>
      </c>
      <c r="D6" s="37"/>
      <c r="E6" s="36"/>
      <c r="F6" s="3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37" t="s">
        <v>132</v>
      </c>
      <c r="Y6" s="138"/>
      <c r="Z6" s="138"/>
      <c r="AA6" s="138"/>
      <c r="AB6" s="138"/>
      <c r="AC6" s="74" t="s">
        <v>133</v>
      </c>
      <c r="AD6" s="67"/>
      <c r="AE6" s="67"/>
      <c r="AF6" s="67"/>
      <c r="AG6" s="67"/>
      <c r="AH6" s="58"/>
      <c r="AU6" s="33"/>
      <c r="AV6" s="33"/>
    </row>
    <row r="7" spans="1:48" ht="26.25" customHeight="1" x14ac:dyDescent="0.2">
      <c r="A7" s="155" t="s">
        <v>127</v>
      </c>
      <c r="B7" s="155"/>
      <c r="C7" s="156"/>
      <c r="D7" s="156"/>
      <c r="E7" s="33"/>
      <c r="F7" s="3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Y7" s="64"/>
      <c r="Z7" s="33"/>
      <c r="AB7" s="64"/>
      <c r="AC7" s="76" t="s">
        <v>135</v>
      </c>
      <c r="AP7" s="57"/>
      <c r="AQ7" s="57"/>
      <c r="AR7" s="57"/>
      <c r="AS7" s="33"/>
    </row>
    <row r="8" spans="1:48" ht="22.5" customHeight="1" x14ac:dyDescent="0.25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134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 x14ac:dyDescent="0.2">
      <c r="A9" s="170" t="s">
        <v>15</v>
      </c>
      <c r="B9" s="170"/>
      <c r="C9" s="170"/>
      <c r="D9" s="170"/>
      <c r="E9" s="171" t="s">
        <v>40</v>
      </c>
      <c r="F9" s="171"/>
      <c r="G9" s="171"/>
      <c r="H9" s="171"/>
      <c r="I9" s="171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39" t="s">
        <v>20</v>
      </c>
      <c r="AR9" s="139" t="s">
        <v>22</v>
      </c>
      <c r="AS9" s="161" t="s">
        <v>21</v>
      </c>
    </row>
    <row r="10" spans="1:48" s="2" customFormat="1" ht="21.75" customHeight="1" x14ac:dyDescent="0.2">
      <c r="A10" s="113" t="s">
        <v>0</v>
      </c>
      <c r="B10" s="115"/>
      <c r="C10" s="110" t="s">
        <v>64</v>
      </c>
      <c r="D10" s="23" t="s">
        <v>18</v>
      </c>
      <c r="E10" s="109" t="s">
        <v>1</v>
      </c>
      <c r="F10" s="109"/>
      <c r="G10" s="109"/>
      <c r="H10" s="109"/>
      <c r="I10" s="109" t="s">
        <v>2</v>
      </c>
      <c r="J10" s="109"/>
      <c r="K10" s="109"/>
      <c r="L10" s="109"/>
      <c r="M10" s="109" t="s">
        <v>3</v>
      </c>
      <c r="N10" s="109"/>
      <c r="O10" s="109"/>
      <c r="P10" s="109"/>
      <c r="Q10" s="109" t="s">
        <v>4</v>
      </c>
      <c r="R10" s="109"/>
      <c r="S10" s="109"/>
      <c r="T10" s="109"/>
      <c r="U10" s="109" t="s">
        <v>5</v>
      </c>
      <c r="V10" s="109"/>
      <c r="W10" s="109"/>
      <c r="X10" s="109" t="s">
        <v>6</v>
      </c>
      <c r="Y10" s="109"/>
      <c r="Z10" s="109"/>
      <c r="AA10" s="109"/>
      <c r="AB10" s="109" t="s">
        <v>7</v>
      </c>
      <c r="AC10" s="109"/>
      <c r="AD10" s="109"/>
      <c r="AE10" s="109" t="s">
        <v>8</v>
      </c>
      <c r="AF10" s="109"/>
      <c r="AG10" s="109"/>
      <c r="AH10" s="109"/>
      <c r="AI10" s="109"/>
      <c r="AJ10" s="109" t="s">
        <v>9</v>
      </c>
      <c r="AK10" s="109"/>
      <c r="AL10" s="109"/>
      <c r="AM10" s="109" t="s">
        <v>10</v>
      </c>
      <c r="AN10" s="109"/>
      <c r="AO10" s="109"/>
      <c r="AP10" s="109"/>
      <c r="AQ10" s="139"/>
      <c r="AR10" s="139"/>
      <c r="AS10" s="161"/>
    </row>
    <row r="11" spans="1:48" s="6" customFormat="1" ht="11.25" customHeight="1" x14ac:dyDescent="0.2">
      <c r="A11" s="116"/>
      <c r="B11" s="118"/>
      <c r="C11" s="112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39"/>
      <c r="AR11" s="139"/>
      <c r="AS11" s="161"/>
    </row>
    <row r="12" spans="1:48" s="6" customFormat="1" ht="11.25" customHeight="1" x14ac:dyDescent="0.2">
      <c r="A12" s="125" t="s">
        <v>93</v>
      </c>
      <c r="B12" s="110" t="s">
        <v>13</v>
      </c>
      <c r="C12" s="39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 x14ac:dyDescent="0.2">
      <c r="A13" s="126"/>
      <c r="B13" s="111"/>
      <c r="C13" s="39" t="s">
        <v>62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 t="shared" ref="AQ13:AQ43" si="0">COUNTA(E13:AP13)</f>
        <v>0</v>
      </c>
      <c r="AR13" s="3">
        <f>33*5</f>
        <v>165</v>
      </c>
      <c r="AS13" s="41">
        <f t="shared" ref="AS13:AS43" si="1">AQ13/AR13</f>
        <v>0</v>
      </c>
    </row>
    <row r="14" spans="1:48" ht="12.75" customHeight="1" x14ac:dyDescent="0.2">
      <c r="A14" s="126"/>
      <c r="B14" s="111"/>
      <c r="C14" s="94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si="0"/>
        <v>0</v>
      </c>
      <c r="AR14" s="3">
        <f>33*5</f>
        <v>165</v>
      </c>
      <c r="AS14" s="41">
        <f t="shared" si="1"/>
        <v>0</v>
      </c>
    </row>
    <row r="15" spans="1:48" ht="12.75" customHeight="1" x14ac:dyDescent="0.2">
      <c r="A15" s="126"/>
      <c r="B15" s="112"/>
      <c r="C15" s="39" t="s">
        <v>139</v>
      </c>
      <c r="D15" s="3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0"/>
        <v>0</v>
      </c>
      <c r="AR15" s="3">
        <f>33*5</f>
        <v>165</v>
      </c>
      <c r="AS15" s="41">
        <f t="shared" si="1"/>
        <v>0</v>
      </c>
    </row>
    <row r="16" spans="1:48" ht="12.75" customHeight="1" x14ac:dyDescent="0.2">
      <c r="A16" s="126"/>
      <c r="B16" s="110" t="s">
        <v>11</v>
      </c>
      <c r="C16" s="39" t="s">
        <v>61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 t="shared" si="0"/>
        <v>0</v>
      </c>
      <c r="AR16" s="3">
        <f t="shared" ref="AR16:AR23" si="2">33*4</f>
        <v>132</v>
      </c>
      <c r="AS16" s="41">
        <f t="shared" si="1"/>
        <v>0</v>
      </c>
    </row>
    <row r="17" spans="1:45" ht="12.75" customHeight="1" x14ac:dyDescent="0.2">
      <c r="A17" s="126"/>
      <c r="B17" s="111"/>
      <c r="C17" s="39" t="s">
        <v>62</v>
      </c>
      <c r="D17" s="25"/>
      <c r="E17" s="4"/>
      <c r="F17" s="4"/>
      <c r="G17" s="4"/>
      <c r="H17" s="4"/>
      <c r="I17" s="4"/>
      <c r="J17" s="2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 t="shared" si="0"/>
        <v>0</v>
      </c>
      <c r="AR17" s="3">
        <f t="shared" si="2"/>
        <v>132</v>
      </c>
      <c r="AS17" s="41">
        <f t="shared" si="1"/>
        <v>0</v>
      </c>
    </row>
    <row r="18" spans="1:45" ht="12.75" customHeight="1" x14ac:dyDescent="0.2">
      <c r="A18" s="126"/>
      <c r="B18" s="111"/>
      <c r="C18" s="94" t="s">
        <v>63</v>
      </c>
      <c r="D18" s="54"/>
      <c r="E18" s="4"/>
      <c r="F18" s="4"/>
      <c r="G18" s="4"/>
      <c r="H18" s="4"/>
      <c r="I18" s="4"/>
      <c r="J18" s="2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 t="shared" si="0"/>
        <v>0</v>
      </c>
      <c r="AR18" s="3">
        <f t="shared" si="2"/>
        <v>132</v>
      </c>
      <c r="AS18" s="41">
        <f t="shared" si="1"/>
        <v>0</v>
      </c>
    </row>
    <row r="19" spans="1:45" ht="12.75" customHeight="1" x14ac:dyDescent="0.2">
      <c r="A19" s="126"/>
      <c r="B19" s="112"/>
      <c r="C19" s="39" t="s">
        <v>139</v>
      </c>
      <c r="D19" s="25"/>
      <c r="E19" s="4"/>
      <c r="F19" s="4"/>
      <c r="G19" s="4"/>
      <c r="H19" s="4"/>
      <c r="I19" s="2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si="0"/>
        <v>0</v>
      </c>
      <c r="AR19" s="3">
        <f t="shared" si="2"/>
        <v>132</v>
      </c>
      <c r="AS19" s="41">
        <f t="shared" si="1"/>
        <v>0</v>
      </c>
    </row>
    <row r="20" spans="1:45" ht="12.75" customHeight="1" x14ac:dyDescent="0.2">
      <c r="A20" s="126"/>
      <c r="B20" s="110" t="s">
        <v>16</v>
      </c>
      <c r="C20" s="39" t="s">
        <v>61</v>
      </c>
      <c r="D20" s="25"/>
      <c r="E20" s="4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0"/>
        <v>0</v>
      </c>
      <c r="AR20" s="3">
        <f t="shared" si="2"/>
        <v>132</v>
      </c>
      <c r="AS20" s="41">
        <f t="shared" si="1"/>
        <v>0</v>
      </c>
    </row>
    <row r="21" spans="1:45" ht="12.75" customHeight="1" x14ac:dyDescent="0.2">
      <c r="A21" s="126"/>
      <c r="B21" s="111"/>
      <c r="C21" s="39" t="s">
        <v>62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0"/>
        <v>0</v>
      </c>
      <c r="AR21" s="3">
        <f t="shared" si="2"/>
        <v>132</v>
      </c>
      <c r="AS21" s="41">
        <f t="shared" si="1"/>
        <v>0</v>
      </c>
    </row>
    <row r="22" spans="1:45" ht="12.75" customHeight="1" x14ac:dyDescent="0.2">
      <c r="A22" s="126"/>
      <c r="B22" s="111"/>
      <c r="C22" s="94" t="s">
        <v>63</v>
      </c>
      <c r="D22" s="54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0"/>
        <v>0</v>
      </c>
      <c r="AR22" s="3">
        <f t="shared" si="2"/>
        <v>132</v>
      </c>
      <c r="AS22" s="41">
        <f t="shared" si="1"/>
        <v>0</v>
      </c>
    </row>
    <row r="23" spans="1:45" ht="12.75" customHeight="1" x14ac:dyDescent="0.2">
      <c r="A23" s="126"/>
      <c r="B23" s="112"/>
      <c r="C23" s="39" t="s">
        <v>139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0"/>
        <v>0</v>
      </c>
      <c r="AR23" s="3">
        <f t="shared" si="2"/>
        <v>132</v>
      </c>
      <c r="AS23" s="41">
        <f t="shared" si="1"/>
        <v>0</v>
      </c>
    </row>
    <row r="24" spans="1:45" ht="12.75" customHeight="1" x14ac:dyDescent="0.2">
      <c r="A24" s="126"/>
      <c r="B24" s="110" t="s">
        <v>17</v>
      </c>
      <c r="C24" s="39" t="s">
        <v>61</v>
      </c>
      <c r="D24" s="25"/>
      <c r="E24" s="4"/>
      <c r="F24" s="4"/>
      <c r="G24" s="2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0"/>
        <v>0</v>
      </c>
      <c r="AR24" s="3">
        <f t="shared" ref="AR24:AR27" si="3">33*2</f>
        <v>66</v>
      </c>
      <c r="AS24" s="41">
        <f t="shared" si="1"/>
        <v>0</v>
      </c>
    </row>
    <row r="25" spans="1:45" ht="12.75" customHeight="1" x14ac:dyDescent="0.2">
      <c r="A25" s="126"/>
      <c r="B25" s="111"/>
      <c r="C25" s="39" t="s">
        <v>62</v>
      </c>
      <c r="D25" s="25"/>
      <c r="E25" s="4"/>
      <c r="F25" s="4"/>
      <c r="G25" s="2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0"/>
        <v>0</v>
      </c>
      <c r="AR25" s="3">
        <f t="shared" si="3"/>
        <v>66</v>
      </c>
      <c r="AS25" s="41">
        <f t="shared" si="1"/>
        <v>0</v>
      </c>
    </row>
    <row r="26" spans="1:45" ht="12.75" customHeight="1" x14ac:dyDescent="0.2">
      <c r="A26" s="126"/>
      <c r="B26" s="111"/>
      <c r="C26" s="94" t="s">
        <v>63</v>
      </c>
      <c r="D26" s="54"/>
      <c r="E26" s="4"/>
      <c r="F26" s="4"/>
      <c r="G26" s="2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0"/>
        <v>0</v>
      </c>
      <c r="AR26" s="3">
        <f t="shared" si="3"/>
        <v>66</v>
      </c>
      <c r="AS26" s="41">
        <f t="shared" si="1"/>
        <v>0</v>
      </c>
    </row>
    <row r="27" spans="1:45" ht="12.75" customHeight="1" x14ac:dyDescent="0.2">
      <c r="A27" s="126"/>
      <c r="B27" s="112"/>
      <c r="C27" s="39" t="s">
        <v>139</v>
      </c>
      <c r="D27" s="25"/>
      <c r="E27" s="4"/>
      <c r="F27" s="4"/>
      <c r="G27" s="2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7"/>
      <c r="AN27" s="7"/>
      <c r="AO27" s="7"/>
      <c r="AP27" s="7"/>
      <c r="AQ27" s="40">
        <f t="shared" si="0"/>
        <v>0</v>
      </c>
      <c r="AR27" s="3">
        <f t="shared" si="3"/>
        <v>66</v>
      </c>
      <c r="AS27" s="41">
        <f t="shared" si="1"/>
        <v>0</v>
      </c>
    </row>
    <row r="28" spans="1:45" ht="12.75" customHeight="1" x14ac:dyDescent="0.2">
      <c r="A28" s="126"/>
      <c r="B28" s="110" t="s">
        <v>53</v>
      </c>
      <c r="C28" s="39" t="s">
        <v>61</v>
      </c>
      <c r="D28" s="25"/>
      <c r="E28" s="4"/>
      <c r="F28" s="4"/>
      <c r="G28" s="27"/>
      <c r="H28" s="2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7"/>
      <c r="AN28" s="7"/>
      <c r="AO28" s="7"/>
      <c r="AP28" s="7"/>
      <c r="AQ28" s="40">
        <f t="shared" si="0"/>
        <v>0</v>
      </c>
      <c r="AR28" s="3">
        <f>33*1</f>
        <v>33</v>
      </c>
      <c r="AS28" s="41">
        <f t="shared" si="1"/>
        <v>0</v>
      </c>
    </row>
    <row r="29" spans="1:45" ht="12.75" customHeight="1" x14ac:dyDescent="0.2">
      <c r="A29" s="126"/>
      <c r="B29" s="111"/>
      <c r="C29" s="39" t="s">
        <v>62</v>
      </c>
      <c r="D29" s="25"/>
      <c r="E29" s="4"/>
      <c r="F29" s="4"/>
      <c r="G29" s="27"/>
      <c r="H29" s="2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7"/>
      <c r="AN29" s="7"/>
      <c r="AO29" s="7"/>
      <c r="AP29" s="7"/>
      <c r="AQ29" s="40">
        <f t="shared" si="0"/>
        <v>0</v>
      </c>
      <c r="AR29" s="3">
        <f t="shared" ref="AR29:AR39" si="4">33*1</f>
        <v>33</v>
      </c>
      <c r="AS29" s="41">
        <f t="shared" si="1"/>
        <v>0</v>
      </c>
    </row>
    <row r="30" spans="1:45" ht="12.75" customHeight="1" x14ac:dyDescent="0.2">
      <c r="A30" s="126"/>
      <c r="B30" s="111"/>
      <c r="C30" s="94" t="s">
        <v>63</v>
      </c>
      <c r="D30" s="54"/>
      <c r="E30" s="4"/>
      <c r="F30" s="4"/>
      <c r="G30" s="27"/>
      <c r="H30" s="2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7"/>
      <c r="AN30" s="7"/>
      <c r="AO30" s="7"/>
      <c r="AP30" s="7"/>
      <c r="AQ30" s="40">
        <f t="shared" si="0"/>
        <v>0</v>
      </c>
      <c r="AR30" s="3">
        <f t="shared" si="4"/>
        <v>33</v>
      </c>
      <c r="AS30" s="41">
        <f t="shared" si="1"/>
        <v>0</v>
      </c>
    </row>
    <row r="31" spans="1:45" ht="12.75" customHeight="1" x14ac:dyDescent="0.2">
      <c r="A31" s="126"/>
      <c r="B31" s="112"/>
      <c r="C31" s="39" t="s">
        <v>139</v>
      </c>
      <c r="D31" s="25"/>
      <c r="E31" s="4"/>
      <c r="F31" s="4"/>
      <c r="G31" s="27"/>
      <c r="H31" s="2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40">
        <f t="shared" si="0"/>
        <v>0</v>
      </c>
      <c r="AR31" s="3">
        <f t="shared" si="4"/>
        <v>33</v>
      </c>
      <c r="AS31" s="41">
        <f t="shared" si="1"/>
        <v>0</v>
      </c>
    </row>
    <row r="32" spans="1:45" ht="12.75" customHeight="1" x14ac:dyDescent="0.2">
      <c r="A32" s="126"/>
      <c r="B32" s="110" t="s">
        <v>54</v>
      </c>
      <c r="C32" s="39" t="s">
        <v>61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0"/>
        <v>0</v>
      </c>
      <c r="AR32" s="3">
        <f t="shared" si="4"/>
        <v>33</v>
      </c>
      <c r="AS32" s="41">
        <f t="shared" si="1"/>
        <v>0</v>
      </c>
    </row>
    <row r="33" spans="1:45" ht="12.75" customHeight="1" x14ac:dyDescent="0.2">
      <c r="A33" s="126"/>
      <c r="B33" s="111"/>
      <c r="C33" s="39" t="s">
        <v>62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0"/>
        <v>0</v>
      </c>
      <c r="AR33" s="3">
        <f t="shared" si="4"/>
        <v>33</v>
      </c>
      <c r="AS33" s="41">
        <f t="shared" si="1"/>
        <v>0</v>
      </c>
    </row>
    <row r="34" spans="1:45" ht="12.75" customHeight="1" x14ac:dyDescent="0.2">
      <c r="A34" s="126"/>
      <c r="B34" s="111"/>
      <c r="C34" s="94" t="s">
        <v>63</v>
      </c>
      <c r="D34" s="5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0"/>
        <v>0</v>
      </c>
      <c r="AR34" s="3">
        <f t="shared" si="4"/>
        <v>33</v>
      </c>
      <c r="AS34" s="41">
        <f t="shared" si="1"/>
        <v>0</v>
      </c>
    </row>
    <row r="35" spans="1:45" ht="12.75" customHeight="1" x14ac:dyDescent="0.2">
      <c r="A35" s="126"/>
      <c r="B35" s="112"/>
      <c r="C35" s="39" t="s">
        <v>139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0"/>
        <v>0</v>
      </c>
      <c r="AR35" s="3">
        <f t="shared" si="4"/>
        <v>33</v>
      </c>
      <c r="AS35" s="41">
        <f t="shared" si="1"/>
        <v>0</v>
      </c>
    </row>
    <row r="36" spans="1:45" ht="12.75" customHeight="1" x14ac:dyDescent="0.2">
      <c r="A36" s="126"/>
      <c r="B36" s="110" t="s">
        <v>55</v>
      </c>
      <c r="C36" s="39" t="s">
        <v>61</v>
      </c>
      <c r="D36" s="2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4"/>
      <c r="AM36" s="7"/>
      <c r="AN36" s="7"/>
      <c r="AO36" s="7"/>
      <c r="AP36" s="7"/>
      <c r="AQ36" s="40">
        <f t="shared" si="0"/>
        <v>0</v>
      </c>
      <c r="AR36" s="3">
        <f t="shared" si="4"/>
        <v>33</v>
      </c>
      <c r="AS36" s="41">
        <f t="shared" si="1"/>
        <v>0</v>
      </c>
    </row>
    <row r="37" spans="1:45" ht="12.75" customHeight="1" x14ac:dyDescent="0.2">
      <c r="A37" s="126"/>
      <c r="B37" s="111"/>
      <c r="C37" s="39" t="s">
        <v>62</v>
      </c>
      <c r="D37" s="2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4"/>
      <c r="AM37" s="7"/>
      <c r="AN37" s="7"/>
      <c r="AO37" s="7"/>
      <c r="AP37" s="7"/>
      <c r="AQ37" s="40">
        <f t="shared" si="0"/>
        <v>0</v>
      </c>
      <c r="AR37" s="3">
        <f t="shared" si="4"/>
        <v>33</v>
      </c>
      <c r="AS37" s="41">
        <f t="shared" si="1"/>
        <v>0</v>
      </c>
    </row>
    <row r="38" spans="1:45" ht="12.75" customHeight="1" x14ac:dyDescent="0.2">
      <c r="A38" s="126"/>
      <c r="B38" s="111"/>
      <c r="C38" s="94" t="s">
        <v>63</v>
      </c>
      <c r="D38" s="5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4"/>
      <c r="AM38" s="7"/>
      <c r="AN38" s="7"/>
      <c r="AO38" s="7"/>
      <c r="AP38" s="7"/>
      <c r="AQ38" s="40">
        <f t="shared" si="0"/>
        <v>0</v>
      </c>
      <c r="AR38" s="3">
        <f t="shared" si="4"/>
        <v>33</v>
      </c>
      <c r="AS38" s="41">
        <f t="shared" si="1"/>
        <v>0</v>
      </c>
    </row>
    <row r="39" spans="1:45" ht="12.75" customHeight="1" x14ac:dyDescent="0.2">
      <c r="A39" s="126"/>
      <c r="B39" s="112"/>
      <c r="C39" s="39" t="s">
        <v>139</v>
      </c>
      <c r="D39" s="2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4"/>
      <c r="AM39" s="7"/>
      <c r="AN39" s="7"/>
      <c r="AO39" s="7"/>
      <c r="AP39" s="7"/>
      <c r="AQ39" s="40">
        <f t="shared" si="0"/>
        <v>0</v>
      </c>
      <c r="AR39" s="3">
        <f t="shared" si="4"/>
        <v>33</v>
      </c>
      <c r="AS39" s="41">
        <f t="shared" si="1"/>
        <v>0</v>
      </c>
    </row>
    <row r="40" spans="1:45" ht="12.75" customHeight="1" x14ac:dyDescent="0.2">
      <c r="A40" s="126"/>
      <c r="B40" s="109" t="s">
        <v>74</v>
      </c>
      <c r="C40" s="39" t="s">
        <v>61</v>
      </c>
      <c r="D40" s="2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4"/>
      <c r="AM40" s="7"/>
      <c r="AN40" s="7"/>
      <c r="AO40" s="7"/>
      <c r="AP40" s="7"/>
      <c r="AQ40" s="40">
        <f t="shared" si="0"/>
        <v>0</v>
      </c>
      <c r="AR40" s="3">
        <f>33*3</f>
        <v>99</v>
      </c>
      <c r="AS40" s="41">
        <f t="shared" si="1"/>
        <v>0</v>
      </c>
    </row>
    <row r="41" spans="1:45" ht="12.75" customHeight="1" x14ac:dyDescent="0.2">
      <c r="A41" s="126"/>
      <c r="B41" s="109"/>
      <c r="C41" s="39" t="s">
        <v>62</v>
      </c>
      <c r="D41" s="2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4"/>
      <c r="AM41" s="7"/>
      <c r="AN41" s="7"/>
      <c r="AO41" s="7"/>
      <c r="AP41" s="7"/>
      <c r="AQ41" s="40">
        <f t="shared" si="0"/>
        <v>0</v>
      </c>
      <c r="AR41" s="3">
        <f t="shared" ref="AR41:AR43" si="5">33*3</f>
        <v>99</v>
      </c>
      <c r="AS41" s="41">
        <f t="shared" si="1"/>
        <v>0</v>
      </c>
    </row>
    <row r="42" spans="1:45" ht="12.75" customHeight="1" x14ac:dyDescent="0.2">
      <c r="A42" s="126"/>
      <c r="B42" s="109"/>
      <c r="C42" s="94" t="s">
        <v>63</v>
      </c>
      <c r="D42" s="5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4"/>
      <c r="AM42" s="7"/>
      <c r="AN42" s="7"/>
      <c r="AO42" s="7"/>
      <c r="AP42" s="7"/>
      <c r="AQ42" s="40">
        <f t="shared" si="0"/>
        <v>0</v>
      </c>
      <c r="AR42" s="3">
        <f t="shared" si="5"/>
        <v>99</v>
      </c>
      <c r="AS42" s="41">
        <f t="shared" si="1"/>
        <v>0</v>
      </c>
    </row>
    <row r="43" spans="1:45" ht="12.75" customHeight="1" x14ac:dyDescent="0.2">
      <c r="A43" s="126"/>
      <c r="B43" s="109"/>
      <c r="C43" s="39" t="s">
        <v>139</v>
      </c>
      <c r="D43" s="2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4"/>
      <c r="AM43" s="7"/>
      <c r="AN43" s="7"/>
      <c r="AO43" s="7"/>
      <c r="AP43" s="7"/>
      <c r="AQ43" s="40">
        <f t="shared" si="0"/>
        <v>0</v>
      </c>
      <c r="AR43" s="3">
        <f t="shared" si="5"/>
        <v>99</v>
      </c>
      <c r="AS43" s="41">
        <f t="shared" si="1"/>
        <v>0</v>
      </c>
    </row>
    <row r="44" spans="1:45" s="45" customFormat="1" ht="27" customHeight="1" x14ac:dyDescent="0.2">
      <c r="A44" s="157"/>
      <c r="B44" s="157"/>
      <c r="C44" s="157"/>
      <c r="D44" s="157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9"/>
      <c r="AN44" s="69"/>
      <c r="AO44" s="69"/>
      <c r="AP44" s="69"/>
      <c r="AQ44" s="69"/>
      <c r="AR44" s="69"/>
      <c r="AS44" s="69"/>
    </row>
    <row r="45" spans="1:45" s="2" customFormat="1" ht="111.75" customHeight="1" x14ac:dyDescent="0.2">
      <c r="A45" s="170" t="s">
        <v>14</v>
      </c>
      <c r="B45" s="170"/>
      <c r="C45" s="170"/>
      <c r="D45" s="170"/>
      <c r="E45" s="131" t="s">
        <v>40</v>
      </c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3"/>
      <c r="AQ45" s="139" t="s">
        <v>20</v>
      </c>
      <c r="AR45" s="139" t="s">
        <v>22</v>
      </c>
      <c r="AS45" s="161" t="s">
        <v>21</v>
      </c>
    </row>
    <row r="46" spans="1:45" s="2" customFormat="1" ht="21.75" customHeight="1" x14ac:dyDescent="0.2">
      <c r="A46" s="113" t="s">
        <v>0</v>
      </c>
      <c r="B46" s="115"/>
      <c r="C46" s="110" t="s">
        <v>64</v>
      </c>
      <c r="D46" s="23" t="s">
        <v>18</v>
      </c>
      <c r="E46" s="109" t="s">
        <v>1</v>
      </c>
      <c r="F46" s="109"/>
      <c r="G46" s="109"/>
      <c r="H46" s="109"/>
      <c r="I46" s="109" t="s">
        <v>2</v>
      </c>
      <c r="J46" s="109"/>
      <c r="K46" s="109"/>
      <c r="L46" s="109"/>
      <c r="M46" s="109" t="s">
        <v>3</v>
      </c>
      <c r="N46" s="109"/>
      <c r="O46" s="109"/>
      <c r="P46" s="109"/>
      <c r="Q46" s="109" t="s">
        <v>4</v>
      </c>
      <c r="R46" s="109"/>
      <c r="S46" s="109"/>
      <c r="T46" s="109"/>
      <c r="U46" s="109" t="s">
        <v>5</v>
      </c>
      <c r="V46" s="109"/>
      <c r="W46" s="109"/>
      <c r="X46" s="109" t="s">
        <v>6</v>
      </c>
      <c r="Y46" s="109"/>
      <c r="Z46" s="109"/>
      <c r="AA46" s="109"/>
      <c r="AB46" s="109" t="s">
        <v>7</v>
      </c>
      <c r="AC46" s="109"/>
      <c r="AD46" s="109"/>
      <c r="AE46" s="109" t="s">
        <v>8</v>
      </c>
      <c r="AF46" s="109"/>
      <c r="AG46" s="109"/>
      <c r="AH46" s="109"/>
      <c r="AI46" s="109"/>
      <c r="AJ46" s="109" t="s">
        <v>9</v>
      </c>
      <c r="AK46" s="109"/>
      <c r="AL46" s="109"/>
      <c r="AM46" s="109" t="s">
        <v>10</v>
      </c>
      <c r="AN46" s="109"/>
      <c r="AO46" s="109"/>
      <c r="AP46" s="109"/>
      <c r="AQ46" s="139"/>
      <c r="AR46" s="139"/>
      <c r="AS46" s="161"/>
    </row>
    <row r="47" spans="1:45" s="6" customFormat="1" ht="11.25" customHeight="1" x14ac:dyDescent="0.2">
      <c r="A47" s="116"/>
      <c r="B47" s="118"/>
      <c r="C47" s="112"/>
      <c r="D47" s="23" t="s">
        <v>19</v>
      </c>
      <c r="E47" s="5">
        <v>1</v>
      </c>
      <c r="F47" s="5">
        <v>2</v>
      </c>
      <c r="G47" s="5">
        <v>3</v>
      </c>
      <c r="H47" s="5">
        <v>4</v>
      </c>
      <c r="I47" s="5">
        <v>5</v>
      </c>
      <c r="J47" s="5">
        <v>6</v>
      </c>
      <c r="K47" s="5">
        <v>7</v>
      </c>
      <c r="L47" s="5">
        <v>8</v>
      </c>
      <c r="M47" s="5">
        <v>9</v>
      </c>
      <c r="N47" s="5">
        <v>10</v>
      </c>
      <c r="O47" s="5">
        <v>11</v>
      </c>
      <c r="P47" s="5">
        <v>12</v>
      </c>
      <c r="Q47" s="5">
        <v>13</v>
      </c>
      <c r="R47" s="5">
        <v>14</v>
      </c>
      <c r="S47" s="5">
        <v>15</v>
      </c>
      <c r="T47" s="5">
        <v>16</v>
      </c>
      <c r="U47" s="5">
        <v>17</v>
      </c>
      <c r="V47" s="5">
        <v>18</v>
      </c>
      <c r="W47" s="5">
        <v>19</v>
      </c>
      <c r="X47" s="5">
        <v>20</v>
      </c>
      <c r="Y47" s="5">
        <v>21</v>
      </c>
      <c r="Z47" s="5">
        <v>22</v>
      </c>
      <c r="AA47" s="5">
        <v>23</v>
      </c>
      <c r="AB47" s="5">
        <v>24</v>
      </c>
      <c r="AC47" s="5">
        <v>25</v>
      </c>
      <c r="AD47" s="5">
        <v>26</v>
      </c>
      <c r="AE47" s="5">
        <v>27</v>
      </c>
      <c r="AF47" s="5">
        <v>28</v>
      </c>
      <c r="AG47" s="5">
        <v>29</v>
      </c>
      <c r="AH47" s="5">
        <v>30</v>
      </c>
      <c r="AI47" s="5">
        <v>31</v>
      </c>
      <c r="AJ47" s="5">
        <v>32</v>
      </c>
      <c r="AK47" s="5">
        <v>33</v>
      </c>
      <c r="AL47" s="5">
        <v>34</v>
      </c>
      <c r="AM47" s="5">
        <v>35</v>
      </c>
      <c r="AN47" s="5">
        <v>36</v>
      </c>
      <c r="AO47" s="5">
        <v>37</v>
      </c>
      <c r="AP47" s="5">
        <v>38</v>
      </c>
      <c r="AQ47" s="139"/>
      <c r="AR47" s="139"/>
      <c r="AS47" s="161"/>
    </row>
    <row r="48" spans="1:45" ht="12.75" customHeight="1" x14ac:dyDescent="0.2">
      <c r="A48" s="125" t="s">
        <v>25</v>
      </c>
      <c r="B48" s="110" t="s">
        <v>13</v>
      </c>
      <c r="C48" s="39" t="s">
        <v>77</v>
      </c>
      <c r="D48" s="46"/>
      <c r="E48" s="26"/>
      <c r="F48" s="43"/>
      <c r="G48" s="43"/>
      <c r="H48" s="102" t="s">
        <v>157</v>
      </c>
      <c r="I48" s="43"/>
      <c r="J48" s="43"/>
      <c r="K48" s="43"/>
      <c r="L48" s="102" t="s">
        <v>158</v>
      </c>
      <c r="M48" s="43"/>
      <c r="N48" s="43"/>
      <c r="O48" s="43"/>
      <c r="P48" s="102" t="s">
        <v>158</v>
      </c>
      <c r="Q48" s="26"/>
      <c r="R48" s="26"/>
      <c r="S48" s="26"/>
      <c r="T48" s="101" t="s">
        <v>157</v>
      </c>
      <c r="U48" s="26"/>
      <c r="V48" s="26"/>
      <c r="W48" s="26"/>
      <c r="X48" s="26"/>
      <c r="Y48" s="26"/>
      <c r="Z48" s="26"/>
      <c r="AA48" s="101" t="s">
        <v>158</v>
      </c>
      <c r="AB48" s="26"/>
      <c r="AC48" s="26"/>
      <c r="AD48" s="101" t="s">
        <v>158</v>
      </c>
      <c r="AE48" s="26"/>
      <c r="AF48" s="26"/>
      <c r="AG48" s="26"/>
      <c r="AH48" s="26"/>
      <c r="AI48" s="26"/>
      <c r="AJ48" s="26"/>
      <c r="AK48" s="101" t="s">
        <v>157</v>
      </c>
      <c r="AL48" s="26"/>
      <c r="AM48" s="43"/>
      <c r="AN48" s="43"/>
      <c r="AO48" s="43"/>
      <c r="AP48" s="43"/>
      <c r="AQ48" s="40">
        <f>COUNTA(E48:AP48)</f>
        <v>7</v>
      </c>
      <c r="AR48" s="3">
        <f>34*5</f>
        <v>170</v>
      </c>
      <c r="AS48" s="41">
        <f>AQ48/AR48</f>
        <v>4.1176470588235294E-2</v>
      </c>
    </row>
    <row r="49" spans="1:45" x14ac:dyDescent="0.2">
      <c r="A49" s="126"/>
      <c r="B49" s="111"/>
      <c r="C49" s="39" t="s">
        <v>78</v>
      </c>
      <c r="D49" s="46"/>
      <c r="E49" s="26"/>
      <c r="F49" s="43"/>
      <c r="G49" s="43"/>
      <c r="H49" s="102" t="s">
        <v>157</v>
      </c>
      <c r="I49" s="43"/>
      <c r="J49" s="43"/>
      <c r="K49" s="43"/>
      <c r="L49" s="102" t="s">
        <v>158</v>
      </c>
      <c r="M49" s="43"/>
      <c r="N49" s="43"/>
      <c r="O49" s="43"/>
      <c r="P49" s="102" t="s">
        <v>158</v>
      </c>
      <c r="Q49" s="27"/>
      <c r="R49" s="26"/>
      <c r="S49" s="26"/>
      <c r="T49" s="101" t="s">
        <v>157</v>
      </c>
      <c r="U49" s="26"/>
      <c r="V49" s="26"/>
      <c r="W49" s="26"/>
      <c r="X49" s="26"/>
      <c r="Y49" s="26"/>
      <c r="Z49" s="26"/>
      <c r="AA49" s="101" t="s">
        <v>158</v>
      </c>
      <c r="AB49" s="26"/>
      <c r="AC49" s="26"/>
      <c r="AD49" s="101" t="s">
        <v>158</v>
      </c>
      <c r="AE49" s="26"/>
      <c r="AF49" s="26"/>
      <c r="AG49" s="26"/>
      <c r="AH49" s="26"/>
      <c r="AI49" s="26"/>
      <c r="AJ49" s="26"/>
      <c r="AK49" s="101" t="s">
        <v>157</v>
      </c>
      <c r="AL49" s="26"/>
      <c r="AM49" s="43"/>
      <c r="AN49" s="43"/>
      <c r="AO49" s="43"/>
      <c r="AP49" s="43"/>
      <c r="AQ49" s="40">
        <f>COUNTA(E49:AP49)</f>
        <v>7</v>
      </c>
      <c r="AR49" s="3">
        <f t="shared" ref="AR49:AR51" si="6">34*5</f>
        <v>170</v>
      </c>
      <c r="AS49" s="41">
        <f t="shared" ref="AS49:AS83" si="7">AQ49/AR49</f>
        <v>4.1176470588235294E-2</v>
      </c>
    </row>
    <row r="50" spans="1:45" x14ac:dyDescent="0.2">
      <c r="A50" s="126"/>
      <c r="B50" s="111"/>
      <c r="C50" s="94" t="s">
        <v>79</v>
      </c>
      <c r="D50" s="46"/>
      <c r="E50" s="26"/>
      <c r="F50" s="43"/>
      <c r="G50" s="43"/>
      <c r="H50" s="102" t="s">
        <v>157</v>
      </c>
      <c r="I50" s="43"/>
      <c r="J50" s="43"/>
      <c r="K50" s="43"/>
      <c r="L50" s="102" t="s">
        <v>158</v>
      </c>
      <c r="M50" s="43"/>
      <c r="N50" s="43"/>
      <c r="O50" s="43"/>
      <c r="P50" s="102" t="s">
        <v>158</v>
      </c>
      <c r="Q50" s="27"/>
      <c r="R50" s="26"/>
      <c r="S50" s="26"/>
      <c r="T50" s="101" t="s">
        <v>157</v>
      </c>
      <c r="U50" s="26"/>
      <c r="V50" s="26"/>
      <c r="W50" s="26"/>
      <c r="X50" s="26"/>
      <c r="Y50" s="26"/>
      <c r="Z50" s="26"/>
      <c r="AA50" s="101" t="s">
        <v>158</v>
      </c>
      <c r="AB50" s="26"/>
      <c r="AC50" s="26"/>
      <c r="AD50" s="101" t="s">
        <v>158</v>
      </c>
      <c r="AE50" s="26"/>
      <c r="AF50" s="26"/>
      <c r="AG50" s="26"/>
      <c r="AH50" s="26"/>
      <c r="AI50" s="26"/>
      <c r="AJ50" s="26"/>
      <c r="AK50" s="101" t="s">
        <v>157</v>
      </c>
      <c r="AL50" s="26"/>
      <c r="AM50" s="43"/>
      <c r="AN50" s="43"/>
      <c r="AO50" s="43"/>
      <c r="AP50" s="43"/>
      <c r="AQ50" s="40">
        <f t="shared" ref="AQ50:AQ80" si="8">COUNTA(E50:AP50)</f>
        <v>7</v>
      </c>
      <c r="AR50" s="3">
        <f t="shared" si="6"/>
        <v>170</v>
      </c>
      <c r="AS50" s="41">
        <f t="shared" si="7"/>
        <v>4.1176470588235294E-2</v>
      </c>
    </row>
    <row r="51" spans="1:45" x14ac:dyDescent="0.2">
      <c r="A51" s="126"/>
      <c r="B51" s="112"/>
      <c r="C51" s="39" t="s">
        <v>140</v>
      </c>
      <c r="D51" s="46"/>
      <c r="E51" s="26"/>
      <c r="F51" s="43"/>
      <c r="G51" s="43"/>
      <c r="H51" s="102" t="s">
        <v>157</v>
      </c>
      <c r="I51" s="43"/>
      <c r="J51" s="43"/>
      <c r="K51" s="43"/>
      <c r="L51" s="102" t="s">
        <v>158</v>
      </c>
      <c r="M51" s="43"/>
      <c r="N51" s="43"/>
      <c r="O51" s="43"/>
      <c r="P51" s="102" t="s">
        <v>158</v>
      </c>
      <c r="Q51" s="26"/>
      <c r="R51" s="27"/>
      <c r="S51" s="27"/>
      <c r="T51" s="101" t="s">
        <v>157</v>
      </c>
      <c r="U51" s="26"/>
      <c r="V51" s="27"/>
      <c r="W51" s="27"/>
      <c r="X51" s="26"/>
      <c r="Y51" s="27"/>
      <c r="Z51" s="27"/>
      <c r="AA51" s="101" t="s">
        <v>158</v>
      </c>
      <c r="AB51" s="26"/>
      <c r="AC51" s="27"/>
      <c r="AD51" s="101" t="s">
        <v>158</v>
      </c>
      <c r="AE51" s="26"/>
      <c r="AF51" s="26"/>
      <c r="AG51" s="27"/>
      <c r="AH51" s="27"/>
      <c r="AI51" s="27"/>
      <c r="AJ51" s="26"/>
      <c r="AK51" s="101" t="s">
        <v>157</v>
      </c>
      <c r="AL51" s="27"/>
      <c r="AM51" s="43"/>
      <c r="AN51" s="43"/>
      <c r="AO51" s="43"/>
      <c r="AP51" s="43"/>
      <c r="AQ51" s="40">
        <f t="shared" si="8"/>
        <v>7</v>
      </c>
      <c r="AR51" s="3">
        <f t="shared" si="6"/>
        <v>170</v>
      </c>
      <c r="AS51" s="41">
        <f t="shared" si="7"/>
        <v>4.1176470588235294E-2</v>
      </c>
    </row>
    <row r="52" spans="1:45" x14ac:dyDescent="0.2">
      <c r="A52" s="126"/>
      <c r="B52" s="110" t="s">
        <v>11</v>
      </c>
      <c r="C52" s="39" t="s">
        <v>77</v>
      </c>
      <c r="D52" s="46"/>
      <c r="E52" s="26"/>
      <c r="F52" s="43"/>
      <c r="G52" s="43"/>
      <c r="H52" s="103"/>
      <c r="I52" s="102" t="s">
        <v>157</v>
      </c>
      <c r="J52" s="43"/>
      <c r="K52" s="43"/>
      <c r="L52" s="43"/>
      <c r="M52" s="102" t="s">
        <v>158</v>
      </c>
      <c r="N52" s="43"/>
      <c r="O52" s="43"/>
      <c r="P52" s="43"/>
      <c r="Q52" s="101" t="s">
        <v>157</v>
      </c>
      <c r="R52" s="27"/>
      <c r="S52" s="27"/>
      <c r="T52" s="27"/>
      <c r="U52" s="101" t="s">
        <v>158</v>
      </c>
      <c r="V52" s="27"/>
      <c r="W52" s="27"/>
      <c r="X52" s="26"/>
      <c r="Y52" s="27"/>
      <c r="Z52" s="27"/>
      <c r="AA52" s="99" t="s">
        <v>157</v>
      </c>
      <c r="AB52" s="26"/>
      <c r="AC52" s="27"/>
      <c r="AD52" s="99" t="s">
        <v>158</v>
      </c>
      <c r="AE52" s="26"/>
      <c r="AF52" s="26"/>
      <c r="AG52" s="27"/>
      <c r="AH52" s="27"/>
      <c r="AI52" s="27"/>
      <c r="AJ52" s="26"/>
      <c r="AK52" s="99" t="s">
        <v>157</v>
      </c>
      <c r="AL52" s="27"/>
      <c r="AM52" s="43"/>
      <c r="AN52" s="43"/>
      <c r="AO52" s="43"/>
      <c r="AP52" s="43"/>
      <c r="AQ52" s="40">
        <f t="shared" si="8"/>
        <v>7</v>
      </c>
      <c r="AR52" s="3">
        <f>34*4</f>
        <v>136</v>
      </c>
      <c r="AS52" s="41">
        <f t="shared" si="7"/>
        <v>5.1470588235294115E-2</v>
      </c>
    </row>
    <row r="53" spans="1:45" x14ac:dyDescent="0.2">
      <c r="A53" s="126"/>
      <c r="B53" s="111"/>
      <c r="C53" s="39" t="s">
        <v>78</v>
      </c>
      <c r="D53" s="46"/>
      <c r="E53" s="26"/>
      <c r="F53" s="27"/>
      <c r="G53" s="27"/>
      <c r="H53" s="43"/>
      <c r="I53" s="102" t="s">
        <v>157</v>
      </c>
      <c r="J53" s="27"/>
      <c r="K53" s="27"/>
      <c r="L53" s="27"/>
      <c r="M53" s="102" t="s">
        <v>158</v>
      </c>
      <c r="N53" s="27"/>
      <c r="O53" s="27"/>
      <c r="P53" s="27"/>
      <c r="Q53" s="101" t="s">
        <v>157</v>
      </c>
      <c r="R53" s="27"/>
      <c r="S53" s="27"/>
      <c r="T53" s="27"/>
      <c r="U53" s="101" t="s">
        <v>158</v>
      </c>
      <c r="V53" s="27"/>
      <c r="W53" s="27"/>
      <c r="X53" s="26"/>
      <c r="Y53" s="27"/>
      <c r="Z53" s="27"/>
      <c r="AA53" s="99" t="s">
        <v>157</v>
      </c>
      <c r="AB53" s="43"/>
      <c r="AC53" s="43"/>
      <c r="AD53" s="99" t="s">
        <v>158</v>
      </c>
      <c r="AE53" s="26"/>
      <c r="AF53" s="26"/>
      <c r="AG53" s="27"/>
      <c r="AH53" s="27"/>
      <c r="AI53" s="27"/>
      <c r="AJ53" s="26"/>
      <c r="AK53" s="99" t="s">
        <v>157</v>
      </c>
      <c r="AL53" s="27"/>
      <c r="AM53" s="43"/>
      <c r="AN53" s="43"/>
      <c r="AO53" s="43"/>
      <c r="AP53" s="43"/>
      <c r="AQ53" s="40">
        <f t="shared" si="8"/>
        <v>7</v>
      </c>
      <c r="AR53" s="3">
        <f t="shared" ref="AR53:AR59" si="9">34*4</f>
        <v>136</v>
      </c>
      <c r="AS53" s="41">
        <f t="shared" si="7"/>
        <v>5.1470588235294115E-2</v>
      </c>
    </row>
    <row r="54" spans="1:45" x14ac:dyDescent="0.2">
      <c r="A54" s="126"/>
      <c r="B54" s="111"/>
      <c r="C54" s="94" t="s">
        <v>79</v>
      </c>
      <c r="D54" s="46"/>
      <c r="E54" s="26"/>
      <c r="F54" s="27"/>
      <c r="G54" s="27"/>
      <c r="H54" s="43"/>
      <c r="I54" s="102" t="s">
        <v>157</v>
      </c>
      <c r="J54" s="96"/>
      <c r="K54" s="27"/>
      <c r="L54" s="27"/>
      <c r="M54" s="102" t="s">
        <v>158</v>
      </c>
      <c r="N54" s="27"/>
      <c r="O54" s="27"/>
      <c r="P54" s="27"/>
      <c r="Q54" s="101" t="s">
        <v>157</v>
      </c>
      <c r="R54" s="27"/>
      <c r="S54" s="27"/>
      <c r="T54" s="27"/>
      <c r="U54" s="101" t="s">
        <v>158</v>
      </c>
      <c r="V54" s="27"/>
      <c r="W54" s="27"/>
      <c r="X54" s="26"/>
      <c r="Y54" s="27"/>
      <c r="Z54" s="27"/>
      <c r="AA54" s="99" t="s">
        <v>157</v>
      </c>
      <c r="AB54" s="43"/>
      <c r="AC54" s="43"/>
      <c r="AD54" s="99" t="s">
        <v>158</v>
      </c>
      <c r="AE54" s="26"/>
      <c r="AF54" s="26"/>
      <c r="AG54" s="27"/>
      <c r="AH54" s="27"/>
      <c r="AI54" s="27"/>
      <c r="AJ54" s="26"/>
      <c r="AK54" s="99" t="s">
        <v>157</v>
      </c>
      <c r="AL54" s="27"/>
      <c r="AM54" s="43"/>
      <c r="AN54" s="43"/>
      <c r="AO54" s="43"/>
      <c r="AP54" s="43"/>
      <c r="AQ54" s="40">
        <f t="shared" si="8"/>
        <v>7</v>
      </c>
      <c r="AR54" s="3">
        <f t="shared" si="9"/>
        <v>136</v>
      </c>
      <c r="AS54" s="41">
        <f t="shared" si="7"/>
        <v>5.1470588235294115E-2</v>
      </c>
    </row>
    <row r="55" spans="1:45" ht="12.75" customHeight="1" x14ac:dyDescent="0.2">
      <c r="A55" s="126"/>
      <c r="B55" s="112"/>
      <c r="C55" s="39" t="s">
        <v>140</v>
      </c>
      <c r="D55" s="46"/>
      <c r="E55" s="26"/>
      <c r="F55" s="26"/>
      <c r="G55" s="27"/>
      <c r="H55" s="26"/>
      <c r="I55" s="102" t="s">
        <v>157</v>
      </c>
      <c r="J55" s="45"/>
      <c r="K55" s="26"/>
      <c r="L55" s="26"/>
      <c r="M55" s="102" t="s">
        <v>158</v>
      </c>
      <c r="N55" s="26"/>
      <c r="O55" s="26"/>
      <c r="P55" s="26"/>
      <c r="Q55" s="101" t="s">
        <v>157</v>
      </c>
      <c r="R55" s="27"/>
      <c r="S55" s="27"/>
      <c r="T55" s="27"/>
      <c r="U55" s="101" t="s">
        <v>158</v>
      </c>
      <c r="V55" s="27"/>
      <c r="W55" s="27"/>
      <c r="X55" s="26"/>
      <c r="Y55" s="27"/>
      <c r="Z55" s="27"/>
      <c r="AA55" s="99" t="s">
        <v>157</v>
      </c>
      <c r="AB55" s="27"/>
      <c r="AC55" s="27"/>
      <c r="AD55" s="99" t="s">
        <v>158</v>
      </c>
      <c r="AE55" s="26"/>
      <c r="AF55" s="26"/>
      <c r="AG55" s="26"/>
      <c r="AH55" s="43"/>
      <c r="AI55" s="43"/>
      <c r="AJ55" s="43"/>
      <c r="AK55" s="99" t="s">
        <v>157</v>
      </c>
      <c r="AL55" s="27"/>
      <c r="AM55" s="43"/>
      <c r="AN55" s="43"/>
      <c r="AO55" s="43"/>
      <c r="AP55" s="43"/>
      <c r="AQ55" s="40">
        <f t="shared" si="8"/>
        <v>7</v>
      </c>
      <c r="AR55" s="3">
        <f t="shared" si="9"/>
        <v>136</v>
      </c>
      <c r="AS55" s="41">
        <f t="shared" si="7"/>
        <v>5.1470588235294115E-2</v>
      </c>
    </row>
    <row r="56" spans="1:45" x14ac:dyDescent="0.2">
      <c r="A56" s="126"/>
      <c r="B56" s="110" t="s">
        <v>16</v>
      </c>
      <c r="C56" s="39" t="s">
        <v>77</v>
      </c>
      <c r="D56" s="46"/>
      <c r="E56" s="26"/>
      <c r="F56" s="26"/>
      <c r="G56" s="26"/>
      <c r="H56" s="27"/>
      <c r="I56" s="45"/>
      <c r="J56" s="26"/>
      <c r="K56" s="26"/>
      <c r="L56" s="101" t="s">
        <v>158</v>
      </c>
      <c r="M56" s="26"/>
      <c r="N56" s="26"/>
      <c r="O56" s="26"/>
      <c r="P56" s="26"/>
      <c r="Q56" s="26"/>
      <c r="R56" s="27"/>
      <c r="S56" s="27"/>
      <c r="T56" s="99" t="s">
        <v>158</v>
      </c>
      <c r="U56" s="26"/>
      <c r="V56" s="27"/>
      <c r="W56" s="27"/>
      <c r="X56" s="26"/>
      <c r="Y56" s="27"/>
      <c r="Z56" s="27"/>
      <c r="AA56" s="27"/>
      <c r="AB56" s="27"/>
      <c r="AC56" s="99" t="s">
        <v>158</v>
      </c>
      <c r="AD56" s="26"/>
      <c r="AE56" s="26"/>
      <c r="AF56" s="26"/>
      <c r="AG56" s="26"/>
      <c r="AH56" s="43"/>
      <c r="AI56" s="43"/>
      <c r="AJ56" s="102" t="s">
        <v>157</v>
      </c>
      <c r="AK56" s="27"/>
      <c r="AL56" s="27"/>
      <c r="AM56" s="43"/>
      <c r="AN56" s="43"/>
      <c r="AO56" s="43"/>
      <c r="AP56" s="43"/>
      <c r="AQ56" s="40">
        <f t="shared" si="8"/>
        <v>4</v>
      </c>
      <c r="AR56" s="3">
        <f t="shared" si="9"/>
        <v>136</v>
      </c>
      <c r="AS56" s="41">
        <f t="shared" si="7"/>
        <v>2.9411764705882353E-2</v>
      </c>
    </row>
    <row r="57" spans="1:45" x14ac:dyDescent="0.2">
      <c r="A57" s="126"/>
      <c r="B57" s="111"/>
      <c r="C57" s="39" t="s">
        <v>78</v>
      </c>
      <c r="D57" s="46"/>
      <c r="E57" s="26"/>
      <c r="F57" s="27"/>
      <c r="G57" s="27"/>
      <c r="H57" s="45"/>
      <c r="I57" s="26"/>
      <c r="J57" s="27"/>
      <c r="K57" s="27"/>
      <c r="L57" s="101" t="s">
        <v>158</v>
      </c>
      <c r="M57" s="26"/>
      <c r="N57" s="27"/>
      <c r="O57" s="27"/>
      <c r="P57" s="27"/>
      <c r="Q57" s="26"/>
      <c r="R57" s="27"/>
      <c r="S57" s="27"/>
      <c r="T57" s="99" t="s">
        <v>158</v>
      </c>
      <c r="U57" s="26"/>
      <c r="V57" s="27"/>
      <c r="W57" s="27"/>
      <c r="X57" s="26"/>
      <c r="Y57" s="27"/>
      <c r="Z57" s="27"/>
      <c r="AA57" s="27"/>
      <c r="AB57" s="27"/>
      <c r="AC57" s="99" t="s">
        <v>158</v>
      </c>
      <c r="AD57" s="26"/>
      <c r="AE57" s="26"/>
      <c r="AF57" s="26"/>
      <c r="AG57" s="26"/>
      <c r="AH57" s="43"/>
      <c r="AI57" s="43"/>
      <c r="AJ57" s="102" t="s">
        <v>157</v>
      </c>
      <c r="AK57" s="27"/>
      <c r="AL57" s="27"/>
      <c r="AM57" s="43"/>
      <c r="AN57" s="43"/>
      <c r="AO57" s="43"/>
      <c r="AP57" s="43"/>
      <c r="AQ57" s="40">
        <f t="shared" si="8"/>
        <v>4</v>
      </c>
      <c r="AR57" s="3">
        <f t="shared" si="9"/>
        <v>136</v>
      </c>
      <c r="AS57" s="41">
        <f t="shared" si="7"/>
        <v>2.9411764705882353E-2</v>
      </c>
    </row>
    <row r="58" spans="1:45" x14ac:dyDescent="0.2">
      <c r="A58" s="126"/>
      <c r="B58" s="111"/>
      <c r="C58" s="94" t="s">
        <v>79</v>
      </c>
      <c r="D58" s="46"/>
      <c r="E58" s="26"/>
      <c r="F58" s="27"/>
      <c r="G58" s="96"/>
      <c r="H58" s="45"/>
      <c r="I58" s="26"/>
      <c r="J58" s="27"/>
      <c r="K58" s="27"/>
      <c r="L58" s="101" t="s">
        <v>158</v>
      </c>
      <c r="M58" s="26"/>
      <c r="N58" s="27"/>
      <c r="O58" s="27"/>
      <c r="P58" s="27"/>
      <c r="Q58" s="26"/>
      <c r="R58" s="27"/>
      <c r="S58" s="27"/>
      <c r="T58" s="99" t="s">
        <v>158</v>
      </c>
      <c r="U58" s="26"/>
      <c r="V58" s="27"/>
      <c r="W58" s="27"/>
      <c r="X58" s="26"/>
      <c r="Y58" s="27"/>
      <c r="Z58" s="27"/>
      <c r="AA58" s="27"/>
      <c r="AB58" s="27"/>
      <c r="AC58" s="99" t="s">
        <v>158</v>
      </c>
      <c r="AD58" s="26"/>
      <c r="AE58" s="26"/>
      <c r="AF58" s="26"/>
      <c r="AG58" s="26"/>
      <c r="AH58" s="43"/>
      <c r="AI58" s="43"/>
      <c r="AJ58" s="102" t="s">
        <v>157</v>
      </c>
      <c r="AK58" s="27"/>
      <c r="AL58" s="27"/>
      <c r="AM58" s="43"/>
      <c r="AN58" s="43"/>
      <c r="AO58" s="43"/>
      <c r="AP58" s="43"/>
      <c r="AQ58" s="40">
        <f t="shared" si="8"/>
        <v>4</v>
      </c>
      <c r="AR58" s="3">
        <f t="shared" si="9"/>
        <v>136</v>
      </c>
      <c r="AS58" s="41">
        <f t="shared" si="7"/>
        <v>2.9411764705882353E-2</v>
      </c>
    </row>
    <row r="59" spans="1:45" x14ac:dyDescent="0.2">
      <c r="A59" s="126"/>
      <c r="B59" s="112"/>
      <c r="C59" s="39" t="s">
        <v>140</v>
      </c>
      <c r="D59" s="46"/>
      <c r="E59" s="26"/>
      <c r="F59" s="27"/>
      <c r="G59" s="45"/>
      <c r="H59" s="27"/>
      <c r="I59" s="26"/>
      <c r="J59" s="27"/>
      <c r="K59" s="27"/>
      <c r="L59" s="101" t="s">
        <v>158</v>
      </c>
      <c r="M59" s="26"/>
      <c r="N59" s="27"/>
      <c r="O59" s="27"/>
      <c r="P59" s="27"/>
      <c r="Q59" s="26"/>
      <c r="R59" s="27"/>
      <c r="S59" s="27"/>
      <c r="T59" s="99" t="s">
        <v>158</v>
      </c>
      <c r="U59" s="26"/>
      <c r="V59" s="27"/>
      <c r="W59" s="27"/>
      <c r="X59" s="26"/>
      <c r="Y59" s="27"/>
      <c r="Z59" s="27"/>
      <c r="AA59" s="27"/>
      <c r="AB59" s="27"/>
      <c r="AC59" s="99" t="s">
        <v>158</v>
      </c>
      <c r="AD59" s="26"/>
      <c r="AE59" s="26"/>
      <c r="AF59" s="26"/>
      <c r="AG59" s="26"/>
      <c r="AH59" s="43"/>
      <c r="AI59" s="43"/>
      <c r="AJ59" s="102" t="s">
        <v>157</v>
      </c>
      <c r="AK59" s="27"/>
      <c r="AL59" s="27"/>
      <c r="AM59" s="43"/>
      <c r="AN59" s="43"/>
      <c r="AO59" s="43"/>
      <c r="AP59" s="43"/>
      <c r="AQ59" s="40">
        <f t="shared" si="8"/>
        <v>4</v>
      </c>
      <c r="AR59" s="3">
        <f t="shared" si="9"/>
        <v>136</v>
      </c>
      <c r="AS59" s="41">
        <f t="shared" si="7"/>
        <v>2.9411764705882353E-2</v>
      </c>
    </row>
    <row r="60" spans="1:45" x14ac:dyDescent="0.2">
      <c r="A60" s="126"/>
      <c r="B60" s="110" t="s">
        <v>17</v>
      </c>
      <c r="C60" s="39" t="s">
        <v>77</v>
      </c>
      <c r="D60" s="46"/>
      <c r="E60" s="26"/>
      <c r="F60" s="27"/>
      <c r="G60" s="27"/>
      <c r="H60" s="27"/>
      <c r="I60" s="26"/>
      <c r="J60" s="27"/>
      <c r="K60" s="99" t="s">
        <v>158</v>
      </c>
      <c r="L60" s="27"/>
      <c r="M60" s="26"/>
      <c r="N60" s="27"/>
      <c r="O60" s="27"/>
      <c r="P60" s="27"/>
      <c r="Q60" s="27"/>
      <c r="R60" s="27"/>
      <c r="S60" s="99" t="s">
        <v>158</v>
      </c>
      <c r="T60" s="27"/>
      <c r="U60" s="26"/>
      <c r="V60" s="27"/>
      <c r="W60" s="27"/>
      <c r="X60" s="26"/>
      <c r="Y60" s="27"/>
      <c r="Z60" s="27"/>
      <c r="AA60" s="27"/>
      <c r="AB60" s="27"/>
      <c r="AC60" s="104"/>
      <c r="AD60" s="27"/>
      <c r="AE60" s="26"/>
      <c r="AF60" s="26"/>
      <c r="AG60" s="43"/>
      <c r="AH60" s="43"/>
      <c r="AI60" s="102" t="s">
        <v>157</v>
      </c>
      <c r="AJ60" s="102" t="s">
        <v>157</v>
      </c>
      <c r="AK60" s="27"/>
      <c r="AL60" s="27"/>
      <c r="AM60" s="43"/>
      <c r="AN60" s="43"/>
      <c r="AO60" s="43"/>
      <c r="AP60" s="43"/>
      <c r="AQ60" s="40">
        <f t="shared" si="8"/>
        <v>4</v>
      </c>
      <c r="AR60" s="3">
        <f>34*2</f>
        <v>68</v>
      </c>
      <c r="AS60" s="41">
        <f t="shared" si="7"/>
        <v>5.8823529411764705E-2</v>
      </c>
    </row>
    <row r="61" spans="1:45" ht="12.75" customHeight="1" x14ac:dyDescent="0.2">
      <c r="A61" s="126"/>
      <c r="B61" s="111"/>
      <c r="C61" s="39" t="s">
        <v>78</v>
      </c>
      <c r="D61" s="46"/>
      <c r="E61" s="26"/>
      <c r="F61" s="27"/>
      <c r="G61" s="27"/>
      <c r="H61" s="27"/>
      <c r="I61" s="26"/>
      <c r="J61" s="27"/>
      <c r="K61" s="99" t="s">
        <v>158</v>
      </c>
      <c r="L61" s="27"/>
      <c r="M61" s="26"/>
      <c r="N61" s="27"/>
      <c r="O61" s="27"/>
      <c r="P61" s="27"/>
      <c r="Q61" s="26"/>
      <c r="R61" s="27"/>
      <c r="S61" s="99" t="s">
        <v>158</v>
      </c>
      <c r="T61" s="27"/>
      <c r="U61" s="26"/>
      <c r="V61" s="27"/>
      <c r="W61" s="27"/>
      <c r="X61" s="26"/>
      <c r="Y61" s="27"/>
      <c r="Z61" s="27"/>
      <c r="AA61" s="27"/>
      <c r="AB61" s="26"/>
      <c r="AC61" s="27"/>
      <c r="AD61" s="43"/>
      <c r="AE61" s="26"/>
      <c r="AF61" s="26"/>
      <c r="AG61" s="27"/>
      <c r="AH61" s="27"/>
      <c r="AI61" s="102" t="s">
        <v>157</v>
      </c>
      <c r="AJ61" s="26"/>
      <c r="AK61" s="27"/>
      <c r="AL61" s="27"/>
      <c r="AM61" s="43"/>
      <c r="AN61" s="43"/>
      <c r="AO61" s="43"/>
      <c r="AP61" s="43"/>
      <c r="AQ61" s="40">
        <f t="shared" si="8"/>
        <v>3</v>
      </c>
      <c r="AR61" s="3">
        <f t="shared" ref="AR61:AR67" si="10">34*2</f>
        <v>68</v>
      </c>
      <c r="AS61" s="41">
        <f t="shared" si="7"/>
        <v>4.4117647058823532E-2</v>
      </c>
    </row>
    <row r="62" spans="1:45" ht="12.75" customHeight="1" x14ac:dyDescent="0.2">
      <c r="A62" s="126"/>
      <c r="B62" s="111"/>
      <c r="C62" s="94" t="s">
        <v>79</v>
      </c>
      <c r="D62" s="46"/>
      <c r="E62" s="26"/>
      <c r="F62" s="27"/>
      <c r="G62" s="27"/>
      <c r="H62" s="27"/>
      <c r="I62" s="26"/>
      <c r="J62" s="27"/>
      <c r="K62" s="99" t="s">
        <v>158</v>
      </c>
      <c r="L62" s="27"/>
      <c r="M62" s="26"/>
      <c r="N62" s="27"/>
      <c r="O62" s="27"/>
      <c r="P62" s="27"/>
      <c r="Q62" s="26"/>
      <c r="R62" s="27"/>
      <c r="S62" s="99" t="s">
        <v>158</v>
      </c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43"/>
      <c r="AE62" s="26"/>
      <c r="AF62" s="26"/>
      <c r="AG62" s="27"/>
      <c r="AH62" s="27"/>
      <c r="AI62" s="102" t="s">
        <v>157</v>
      </c>
      <c r="AJ62" s="26"/>
      <c r="AK62" s="27"/>
      <c r="AL62" s="27"/>
      <c r="AM62" s="43"/>
      <c r="AN62" s="43"/>
      <c r="AO62" s="43"/>
      <c r="AP62" s="43"/>
      <c r="AQ62" s="40">
        <f t="shared" si="8"/>
        <v>3</v>
      </c>
      <c r="AR62" s="3">
        <f t="shared" si="10"/>
        <v>68</v>
      </c>
      <c r="AS62" s="41">
        <f t="shared" si="7"/>
        <v>4.4117647058823532E-2</v>
      </c>
    </row>
    <row r="63" spans="1:45" ht="12.75" customHeight="1" x14ac:dyDescent="0.2">
      <c r="A63" s="126"/>
      <c r="B63" s="112"/>
      <c r="C63" s="39" t="s">
        <v>140</v>
      </c>
      <c r="D63" s="46"/>
      <c r="E63" s="26"/>
      <c r="F63" s="27"/>
      <c r="G63" s="27"/>
      <c r="H63" s="27"/>
      <c r="I63" s="26"/>
      <c r="J63" s="27"/>
      <c r="K63" s="99" t="s">
        <v>158</v>
      </c>
      <c r="L63" s="27"/>
      <c r="M63" s="26"/>
      <c r="N63" s="27"/>
      <c r="O63" s="27"/>
      <c r="P63" s="27"/>
      <c r="Q63" s="26"/>
      <c r="R63" s="27"/>
      <c r="S63" s="99" t="s">
        <v>158</v>
      </c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43"/>
      <c r="AE63" s="26"/>
      <c r="AF63" s="26"/>
      <c r="AG63" s="27"/>
      <c r="AH63" s="27"/>
      <c r="AI63" s="102" t="s">
        <v>157</v>
      </c>
      <c r="AJ63" s="26"/>
      <c r="AK63" s="27"/>
      <c r="AL63" s="27"/>
      <c r="AM63" s="43"/>
      <c r="AN63" s="43"/>
      <c r="AO63" s="43"/>
      <c r="AP63" s="43"/>
      <c r="AQ63" s="40">
        <f t="shared" si="8"/>
        <v>3</v>
      </c>
      <c r="AR63" s="3">
        <f t="shared" si="10"/>
        <v>68</v>
      </c>
      <c r="AS63" s="41">
        <f t="shared" si="7"/>
        <v>4.4117647058823532E-2</v>
      </c>
    </row>
    <row r="64" spans="1:45" ht="12.75" customHeight="1" x14ac:dyDescent="0.2">
      <c r="A64" s="126"/>
      <c r="B64" s="127" t="s">
        <v>76</v>
      </c>
      <c r="C64" s="39" t="s">
        <v>77</v>
      </c>
      <c r="D64" s="46"/>
      <c r="E64" s="26"/>
      <c r="F64" s="27"/>
      <c r="G64" s="27"/>
      <c r="H64" s="27"/>
      <c r="I64" s="26"/>
      <c r="J64" s="27"/>
      <c r="K64" s="27"/>
      <c r="L64" s="99" t="s">
        <v>157</v>
      </c>
      <c r="M64" s="26"/>
      <c r="N64" s="27"/>
      <c r="O64" s="27"/>
      <c r="P64" s="27"/>
      <c r="Q64" s="26"/>
      <c r="R64" s="27"/>
      <c r="S64" s="27"/>
      <c r="T64" s="99" t="s">
        <v>157</v>
      </c>
      <c r="U64" s="26"/>
      <c r="V64" s="27"/>
      <c r="W64" s="27"/>
      <c r="X64" s="26"/>
      <c r="Y64" s="27"/>
      <c r="Z64" s="27"/>
      <c r="AA64" s="27"/>
      <c r="AB64" s="26"/>
      <c r="AC64" s="99" t="s">
        <v>157</v>
      </c>
      <c r="AD64" s="43"/>
      <c r="AE64" s="26"/>
      <c r="AF64" s="26"/>
      <c r="AG64" s="27"/>
      <c r="AH64" s="27"/>
      <c r="AI64" s="43"/>
      <c r="AJ64" s="101" t="s">
        <v>157</v>
      </c>
      <c r="AK64" s="27"/>
      <c r="AL64" s="27"/>
      <c r="AM64" s="43"/>
      <c r="AN64" s="43"/>
      <c r="AO64" s="43"/>
      <c r="AP64" s="43"/>
      <c r="AQ64" s="40">
        <f t="shared" si="8"/>
        <v>4</v>
      </c>
      <c r="AR64" s="3">
        <f t="shared" si="10"/>
        <v>68</v>
      </c>
      <c r="AS64" s="41">
        <f t="shared" si="7"/>
        <v>5.8823529411764705E-2</v>
      </c>
    </row>
    <row r="65" spans="1:45" ht="12.75" customHeight="1" x14ac:dyDescent="0.2">
      <c r="A65" s="126"/>
      <c r="B65" s="128"/>
      <c r="C65" s="39" t="s">
        <v>78</v>
      </c>
      <c r="D65" s="46"/>
      <c r="E65" s="26"/>
      <c r="F65" s="27"/>
      <c r="G65" s="27"/>
      <c r="H65" s="27"/>
      <c r="I65" s="26"/>
      <c r="J65" s="27"/>
      <c r="K65" s="27"/>
      <c r="L65" s="99" t="s">
        <v>157</v>
      </c>
      <c r="M65" s="26"/>
      <c r="N65" s="27"/>
      <c r="O65" s="27"/>
      <c r="P65" s="27"/>
      <c r="Q65" s="26"/>
      <c r="R65" s="27"/>
      <c r="S65" s="27"/>
      <c r="T65" s="99" t="s">
        <v>157</v>
      </c>
      <c r="U65" s="26"/>
      <c r="V65" s="27"/>
      <c r="W65" s="27"/>
      <c r="X65" s="26"/>
      <c r="Y65" s="27"/>
      <c r="Z65" s="27"/>
      <c r="AA65" s="27"/>
      <c r="AB65" s="26"/>
      <c r="AC65" s="99" t="s">
        <v>157</v>
      </c>
      <c r="AD65" s="43"/>
      <c r="AE65" s="26"/>
      <c r="AF65" s="26"/>
      <c r="AG65" s="27"/>
      <c r="AH65" s="27"/>
      <c r="AI65" s="43"/>
      <c r="AJ65" s="101" t="s">
        <v>157</v>
      </c>
      <c r="AK65" s="27"/>
      <c r="AL65" s="27"/>
      <c r="AM65" s="43"/>
      <c r="AN65" s="43"/>
      <c r="AO65" s="43"/>
      <c r="AP65" s="43"/>
      <c r="AQ65" s="40">
        <f t="shared" si="8"/>
        <v>4</v>
      </c>
      <c r="AR65" s="3">
        <f t="shared" si="10"/>
        <v>68</v>
      </c>
      <c r="AS65" s="41">
        <f t="shared" si="7"/>
        <v>5.8823529411764705E-2</v>
      </c>
    </row>
    <row r="66" spans="1:45" ht="12.75" customHeight="1" x14ac:dyDescent="0.2">
      <c r="A66" s="126"/>
      <c r="B66" s="128"/>
      <c r="C66" s="94" t="s">
        <v>79</v>
      </c>
      <c r="D66" s="46"/>
      <c r="E66" s="26"/>
      <c r="F66" s="27"/>
      <c r="G66" s="27"/>
      <c r="H66" s="27"/>
      <c r="I66" s="26"/>
      <c r="J66" s="27"/>
      <c r="K66" s="27"/>
      <c r="L66" s="99" t="s">
        <v>157</v>
      </c>
      <c r="M66" s="26"/>
      <c r="N66" s="27"/>
      <c r="O66" s="27"/>
      <c r="P66" s="27"/>
      <c r="Q66" s="26"/>
      <c r="R66" s="27"/>
      <c r="S66" s="27"/>
      <c r="T66" s="99" t="s">
        <v>157</v>
      </c>
      <c r="U66" s="26"/>
      <c r="V66" s="27"/>
      <c r="W66" s="27"/>
      <c r="X66" s="26"/>
      <c r="Y66" s="27"/>
      <c r="Z66" s="27"/>
      <c r="AA66" s="27"/>
      <c r="AB66" s="26"/>
      <c r="AC66" s="99" t="s">
        <v>157</v>
      </c>
      <c r="AD66" s="43"/>
      <c r="AE66" s="26"/>
      <c r="AF66" s="26"/>
      <c r="AG66" s="27"/>
      <c r="AH66" s="27"/>
      <c r="AI66" s="43"/>
      <c r="AJ66" s="101" t="s">
        <v>157</v>
      </c>
      <c r="AK66" s="27"/>
      <c r="AL66" s="27"/>
      <c r="AM66" s="43"/>
      <c r="AN66" s="43"/>
      <c r="AO66" s="43"/>
      <c r="AP66" s="43"/>
      <c r="AQ66" s="40">
        <f t="shared" si="8"/>
        <v>4</v>
      </c>
      <c r="AR66" s="3">
        <f t="shared" si="10"/>
        <v>68</v>
      </c>
      <c r="AS66" s="41">
        <f t="shared" si="7"/>
        <v>5.8823529411764705E-2</v>
      </c>
    </row>
    <row r="67" spans="1:45" ht="12.75" customHeight="1" x14ac:dyDescent="0.2">
      <c r="A67" s="126"/>
      <c r="B67" s="129"/>
      <c r="C67" s="39" t="s">
        <v>140</v>
      </c>
      <c r="D67" s="46"/>
      <c r="E67" s="26"/>
      <c r="F67" s="27"/>
      <c r="G67" s="27"/>
      <c r="H67" s="27"/>
      <c r="I67" s="26"/>
      <c r="J67" s="27"/>
      <c r="K67" s="27"/>
      <c r="L67" s="99" t="s">
        <v>157</v>
      </c>
      <c r="M67" s="26"/>
      <c r="N67" s="27"/>
      <c r="O67" s="27"/>
      <c r="P67" s="27"/>
      <c r="Q67" s="26"/>
      <c r="R67" s="27"/>
      <c r="S67" s="27"/>
      <c r="T67" s="99" t="s">
        <v>157</v>
      </c>
      <c r="U67" s="26"/>
      <c r="V67" s="27"/>
      <c r="W67" s="27"/>
      <c r="X67" s="26"/>
      <c r="Y67" s="27"/>
      <c r="Z67" s="27"/>
      <c r="AA67" s="27"/>
      <c r="AB67" s="26"/>
      <c r="AC67" s="99" t="s">
        <v>157</v>
      </c>
      <c r="AD67" s="43"/>
      <c r="AE67" s="26"/>
      <c r="AF67" s="26"/>
      <c r="AG67" s="27"/>
      <c r="AH67" s="27"/>
      <c r="AI67" s="43"/>
      <c r="AJ67" s="101" t="s">
        <v>157</v>
      </c>
      <c r="AK67" s="27"/>
      <c r="AL67" s="27"/>
      <c r="AM67" s="43"/>
      <c r="AN67" s="43"/>
      <c r="AO67" s="43"/>
      <c r="AP67" s="43"/>
      <c r="AQ67" s="40">
        <f t="shared" si="8"/>
        <v>4</v>
      </c>
      <c r="AR67" s="3">
        <f t="shared" si="10"/>
        <v>68</v>
      </c>
      <c r="AS67" s="41">
        <f t="shared" si="7"/>
        <v>5.8823529411764705E-2</v>
      </c>
    </row>
    <row r="68" spans="1:45" ht="12.75" customHeight="1" x14ac:dyDescent="0.2">
      <c r="A68" s="126"/>
      <c r="B68" s="110" t="s">
        <v>53</v>
      </c>
      <c r="C68" s="39" t="s">
        <v>77</v>
      </c>
      <c r="D68" s="46"/>
      <c r="E68" s="26"/>
      <c r="F68" s="27"/>
      <c r="G68" s="27"/>
      <c r="H68" s="27"/>
      <c r="I68" s="26"/>
      <c r="J68" s="27"/>
      <c r="K68" s="27"/>
      <c r="L68" s="27"/>
      <c r="M68" s="26"/>
      <c r="N68" s="27"/>
      <c r="O68" s="27"/>
      <c r="P68" s="27"/>
      <c r="Q68" s="26"/>
      <c r="R68" s="27"/>
      <c r="S68" s="27"/>
      <c r="T68" s="27"/>
      <c r="U68" s="26"/>
      <c r="V68" s="27"/>
      <c r="W68" s="27"/>
      <c r="X68" s="26"/>
      <c r="Y68" s="27"/>
      <c r="Z68" s="27"/>
      <c r="AA68" s="43"/>
      <c r="AB68" s="26"/>
      <c r="AC68" s="27"/>
      <c r="AD68" s="27"/>
      <c r="AE68" s="26"/>
      <c r="AF68" s="26"/>
      <c r="AG68" s="27"/>
      <c r="AH68" s="27"/>
      <c r="AI68" s="27"/>
      <c r="AJ68" s="43"/>
      <c r="AK68" s="27"/>
      <c r="AL68" s="99" t="s">
        <v>157</v>
      </c>
      <c r="AM68" s="43"/>
      <c r="AN68" s="43"/>
      <c r="AO68" s="43"/>
      <c r="AP68" s="43"/>
      <c r="AQ68" s="40">
        <f t="shared" si="8"/>
        <v>1</v>
      </c>
      <c r="AR68" s="3">
        <f>34*1</f>
        <v>34</v>
      </c>
      <c r="AS68" s="41">
        <f t="shared" si="7"/>
        <v>2.9411764705882353E-2</v>
      </c>
    </row>
    <row r="69" spans="1:45" x14ac:dyDescent="0.2">
      <c r="A69" s="126"/>
      <c r="B69" s="111"/>
      <c r="C69" s="39" t="s">
        <v>78</v>
      </c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99" t="s">
        <v>157</v>
      </c>
      <c r="AM69" s="43"/>
      <c r="AN69" s="43"/>
      <c r="AO69" s="43"/>
      <c r="AP69" s="43"/>
      <c r="AQ69" s="40">
        <f t="shared" si="8"/>
        <v>1</v>
      </c>
      <c r="AR69" s="3">
        <f t="shared" ref="AR69:AR79" si="11">34*1</f>
        <v>34</v>
      </c>
      <c r="AS69" s="41">
        <f t="shared" si="7"/>
        <v>2.9411764705882353E-2</v>
      </c>
    </row>
    <row r="70" spans="1:45" x14ac:dyDescent="0.2">
      <c r="A70" s="126"/>
      <c r="B70" s="111"/>
      <c r="C70" s="94" t="s">
        <v>79</v>
      </c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99" t="s">
        <v>157</v>
      </c>
      <c r="AM70" s="43"/>
      <c r="AN70" s="43"/>
      <c r="AO70" s="43"/>
      <c r="AP70" s="43"/>
      <c r="AQ70" s="40">
        <f t="shared" si="8"/>
        <v>1</v>
      </c>
      <c r="AR70" s="3">
        <f t="shared" si="11"/>
        <v>34</v>
      </c>
      <c r="AS70" s="41">
        <f t="shared" si="7"/>
        <v>2.9411764705882353E-2</v>
      </c>
    </row>
    <row r="71" spans="1:45" s="2" customFormat="1" ht="15" customHeight="1" x14ac:dyDescent="0.2">
      <c r="A71" s="126"/>
      <c r="B71" s="112"/>
      <c r="C71" s="39" t="s">
        <v>140</v>
      </c>
      <c r="D71" s="47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99" t="s">
        <v>157</v>
      </c>
      <c r="AM71" s="48"/>
      <c r="AN71" s="48"/>
      <c r="AO71" s="48"/>
      <c r="AP71" s="48"/>
      <c r="AQ71" s="40">
        <f t="shared" si="8"/>
        <v>1</v>
      </c>
      <c r="AR71" s="3">
        <f t="shared" si="11"/>
        <v>34</v>
      </c>
      <c r="AS71" s="41">
        <f t="shared" si="7"/>
        <v>2.9411764705882353E-2</v>
      </c>
    </row>
    <row r="72" spans="1:45" s="2" customFormat="1" ht="16.5" customHeight="1" x14ac:dyDescent="0.2">
      <c r="A72" s="126"/>
      <c r="B72" s="110" t="s">
        <v>54</v>
      </c>
      <c r="C72" s="39" t="s">
        <v>77</v>
      </c>
      <c r="D72" s="42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99" t="s">
        <v>157</v>
      </c>
      <c r="AM72" s="26"/>
      <c r="AN72" s="26"/>
      <c r="AO72" s="26"/>
      <c r="AP72" s="26"/>
      <c r="AQ72" s="40">
        <f t="shared" si="8"/>
        <v>1</v>
      </c>
      <c r="AR72" s="3">
        <f t="shared" si="11"/>
        <v>34</v>
      </c>
      <c r="AS72" s="41">
        <f t="shared" si="7"/>
        <v>2.9411764705882353E-2</v>
      </c>
    </row>
    <row r="73" spans="1:45" s="6" customFormat="1" ht="11.25" customHeight="1" x14ac:dyDescent="0.2">
      <c r="A73" s="126"/>
      <c r="B73" s="111"/>
      <c r="C73" s="39" t="s">
        <v>78</v>
      </c>
      <c r="D73" s="42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99" t="s">
        <v>157</v>
      </c>
      <c r="AM73" s="10"/>
      <c r="AN73" s="10"/>
      <c r="AO73" s="10"/>
      <c r="AP73" s="10"/>
      <c r="AQ73" s="40">
        <f t="shared" si="8"/>
        <v>1</v>
      </c>
      <c r="AR73" s="3">
        <f t="shared" si="11"/>
        <v>34</v>
      </c>
      <c r="AS73" s="41">
        <f t="shared" si="7"/>
        <v>2.9411764705882353E-2</v>
      </c>
    </row>
    <row r="74" spans="1:45" s="6" customFormat="1" ht="11.25" customHeight="1" x14ac:dyDescent="0.2">
      <c r="A74" s="126"/>
      <c r="B74" s="111"/>
      <c r="C74" s="94" t="s">
        <v>79</v>
      </c>
      <c r="D74" s="97"/>
      <c r="E74" s="10"/>
      <c r="F74" s="10"/>
      <c r="G74" s="10"/>
      <c r="H74" s="10"/>
      <c r="I74" s="10"/>
      <c r="J74" s="98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99" t="s">
        <v>157</v>
      </c>
      <c r="AM74" s="10"/>
      <c r="AN74" s="10"/>
      <c r="AO74" s="10"/>
      <c r="AP74" s="10"/>
      <c r="AQ74" s="40">
        <f t="shared" si="8"/>
        <v>1</v>
      </c>
      <c r="AR74" s="3">
        <f t="shared" si="11"/>
        <v>34</v>
      </c>
      <c r="AS74" s="41">
        <f t="shared" si="7"/>
        <v>2.9411764705882353E-2</v>
      </c>
    </row>
    <row r="75" spans="1:45" ht="12.75" customHeight="1" x14ac:dyDescent="0.2">
      <c r="A75" s="126"/>
      <c r="B75" s="112"/>
      <c r="C75" s="39" t="s">
        <v>140</v>
      </c>
      <c r="D75" s="46"/>
      <c r="E75" s="26"/>
      <c r="F75" s="26"/>
      <c r="G75" s="27"/>
      <c r="H75" s="26"/>
      <c r="I75" s="26"/>
      <c r="J75" s="45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99" t="s">
        <v>157</v>
      </c>
      <c r="AM75" s="43"/>
      <c r="AN75" s="43"/>
      <c r="AO75" s="43"/>
      <c r="AP75" s="43"/>
      <c r="AQ75" s="40">
        <f t="shared" si="8"/>
        <v>1</v>
      </c>
      <c r="AR75" s="3">
        <f t="shared" si="11"/>
        <v>34</v>
      </c>
      <c r="AS75" s="41">
        <f t="shared" si="7"/>
        <v>2.9411764705882353E-2</v>
      </c>
    </row>
    <row r="76" spans="1:45" x14ac:dyDescent="0.2">
      <c r="A76" s="126"/>
      <c r="B76" s="110" t="s">
        <v>55</v>
      </c>
      <c r="C76" s="39" t="s">
        <v>77</v>
      </c>
      <c r="D76" s="46"/>
      <c r="E76" s="26"/>
      <c r="F76" s="26"/>
      <c r="G76" s="26"/>
      <c r="H76" s="27"/>
      <c r="I76" s="45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99" t="s">
        <v>157</v>
      </c>
      <c r="AM76" s="43"/>
      <c r="AN76" s="43"/>
      <c r="AO76" s="43"/>
      <c r="AP76" s="43"/>
      <c r="AQ76" s="40">
        <f t="shared" si="8"/>
        <v>1</v>
      </c>
      <c r="AR76" s="3">
        <f t="shared" si="11"/>
        <v>34</v>
      </c>
      <c r="AS76" s="41">
        <f t="shared" si="7"/>
        <v>2.9411764705882353E-2</v>
      </c>
    </row>
    <row r="77" spans="1:45" x14ac:dyDescent="0.2">
      <c r="A77" s="126"/>
      <c r="B77" s="111"/>
      <c r="C77" s="39" t="s">
        <v>78</v>
      </c>
      <c r="D77" s="46"/>
      <c r="E77" s="26"/>
      <c r="F77" s="27"/>
      <c r="G77" s="27"/>
      <c r="H77" s="45"/>
      <c r="I77" s="26"/>
      <c r="J77" s="27"/>
      <c r="K77" s="27"/>
      <c r="L77" s="27"/>
      <c r="M77" s="26"/>
      <c r="N77" s="27"/>
      <c r="O77" s="27"/>
      <c r="P77" s="27"/>
      <c r="Q77" s="26"/>
      <c r="R77" s="27"/>
      <c r="S77" s="27"/>
      <c r="T77" s="27"/>
      <c r="U77" s="26"/>
      <c r="V77" s="27"/>
      <c r="W77" s="27"/>
      <c r="X77" s="26"/>
      <c r="Y77" s="27"/>
      <c r="Z77" s="27"/>
      <c r="AA77" s="27"/>
      <c r="AB77" s="26"/>
      <c r="AC77" s="27"/>
      <c r="AD77" s="27"/>
      <c r="AE77" s="26"/>
      <c r="AF77" s="26"/>
      <c r="AG77" s="27"/>
      <c r="AH77" s="27"/>
      <c r="AI77" s="27"/>
      <c r="AJ77" s="26"/>
      <c r="AK77" s="27"/>
      <c r="AL77" s="99" t="s">
        <v>157</v>
      </c>
      <c r="AM77" s="43"/>
      <c r="AN77" s="43"/>
      <c r="AO77" s="43"/>
      <c r="AP77" s="43"/>
      <c r="AQ77" s="40">
        <f t="shared" si="8"/>
        <v>1</v>
      </c>
      <c r="AR77" s="3">
        <f t="shared" si="11"/>
        <v>34</v>
      </c>
      <c r="AS77" s="41">
        <f t="shared" si="7"/>
        <v>2.9411764705882353E-2</v>
      </c>
    </row>
    <row r="78" spans="1:45" x14ac:dyDescent="0.2">
      <c r="A78" s="126"/>
      <c r="B78" s="111"/>
      <c r="C78" s="94" t="s">
        <v>79</v>
      </c>
      <c r="D78" s="46"/>
      <c r="E78" s="26"/>
      <c r="F78" s="27"/>
      <c r="G78" s="96"/>
      <c r="H78" s="45"/>
      <c r="I78" s="26"/>
      <c r="J78" s="27"/>
      <c r="K78" s="27"/>
      <c r="L78" s="27"/>
      <c r="M78" s="26"/>
      <c r="N78" s="27"/>
      <c r="O78" s="27"/>
      <c r="P78" s="27"/>
      <c r="Q78" s="26"/>
      <c r="R78" s="27"/>
      <c r="S78" s="27"/>
      <c r="T78" s="27"/>
      <c r="U78" s="26"/>
      <c r="V78" s="27"/>
      <c r="W78" s="27"/>
      <c r="X78" s="26"/>
      <c r="Y78" s="27"/>
      <c r="Z78" s="27"/>
      <c r="AA78" s="27"/>
      <c r="AB78" s="26"/>
      <c r="AC78" s="27"/>
      <c r="AD78" s="27"/>
      <c r="AE78" s="26"/>
      <c r="AF78" s="26"/>
      <c r="AG78" s="27"/>
      <c r="AH78" s="27"/>
      <c r="AI78" s="27"/>
      <c r="AJ78" s="26"/>
      <c r="AK78" s="27"/>
      <c r="AL78" s="99" t="s">
        <v>157</v>
      </c>
      <c r="AM78" s="43"/>
      <c r="AN78" s="43"/>
      <c r="AO78" s="43"/>
      <c r="AP78" s="43"/>
      <c r="AQ78" s="40">
        <f t="shared" si="8"/>
        <v>1</v>
      </c>
      <c r="AR78" s="3">
        <f t="shared" si="11"/>
        <v>34</v>
      </c>
      <c r="AS78" s="41">
        <f t="shared" si="7"/>
        <v>2.9411764705882353E-2</v>
      </c>
    </row>
    <row r="79" spans="1:45" x14ac:dyDescent="0.2">
      <c r="A79" s="126"/>
      <c r="B79" s="112"/>
      <c r="C79" s="39" t="s">
        <v>140</v>
      </c>
      <c r="D79" s="46"/>
      <c r="E79" s="26"/>
      <c r="F79" s="27"/>
      <c r="G79" s="45"/>
      <c r="H79" s="27"/>
      <c r="I79" s="26"/>
      <c r="J79" s="27"/>
      <c r="K79" s="27"/>
      <c r="L79" s="27"/>
      <c r="M79" s="26"/>
      <c r="N79" s="27"/>
      <c r="O79" s="27"/>
      <c r="P79" s="27"/>
      <c r="Q79" s="26"/>
      <c r="R79" s="27"/>
      <c r="S79" s="27"/>
      <c r="T79" s="27"/>
      <c r="U79" s="26"/>
      <c r="V79" s="27"/>
      <c r="W79" s="27"/>
      <c r="X79" s="26"/>
      <c r="Y79" s="27"/>
      <c r="Z79" s="27"/>
      <c r="AA79" s="27"/>
      <c r="AB79" s="26"/>
      <c r="AC79" s="27"/>
      <c r="AD79" s="27"/>
      <c r="AE79" s="26"/>
      <c r="AF79" s="26"/>
      <c r="AG79" s="27"/>
      <c r="AH79" s="27"/>
      <c r="AI79" s="27"/>
      <c r="AJ79" s="26"/>
      <c r="AK79" s="27"/>
      <c r="AL79" s="99" t="s">
        <v>157</v>
      </c>
      <c r="AM79" s="43"/>
      <c r="AN79" s="43"/>
      <c r="AO79" s="43"/>
      <c r="AP79" s="43"/>
      <c r="AQ79" s="40">
        <f t="shared" si="8"/>
        <v>1</v>
      </c>
      <c r="AR79" s="3">
        <f t="shared" si="11"/>
        <v>34</v>
      </c>
      <c r="AS79" s="41">
        <f t="shared" si="7"/>
        <v>2.9411764705882353E-2</v>
      </c>
    </row>
    <row r="80" spans="1:45" x14ac:dyDescent="0.2">
      <c r="A80" s="126"/>
      <c r="B80" s="109" t="s">
        <v>74</v>
      </c>
      <c r="C80" s="39" t="s">
        <v>77</v>
      </c>
      <c r="D80" s="46"/>
      <c r="E80" s="26"/>
      <c r="F80" s="27"/>
      <c r="G80" s="27"/>
      <c r="H80" s="45"/>
      <c r="I80" s="27"/>
      <c r="J80" s="27"/>
      <c r="K80" s="27"/>
      <c r="L80" s="27"/>
      <c r="M80" s="26"/>
      <c r="N80" s="27"/>
      <c r="O80" s="27"/>
      <c r="P80" s="27"/>
      <c r="Q80" s="26"/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43"/>
      <c r="AC80" s="43"/>
      <c r="AD80" s="43"/>
      <c r="AE80" s="26"/>
      <c r="AF80" s="26"/>
      <c r="AG80" s="27"/>
      <c r="AH80" s="27"/>
      <c r="AI80" s="27"/>
      <c r="AJ80" s="26"/>
      <c r="AK80" s="27"/>
      <c r="AL80" s="27"/>
      <c r="AM80" s="43"/>
      <c r="AN80" s="43"/>
      <c r="AO80" s="43"/>
      <c r="AP80" s="43"/>
      <c r="AQ80" s="40">
        <f t="shared" si="8"/>
        <v>0</v>
      </c>
      <c r="AR80" s="3">
        <f>34*2</f>
        <v>68</v>
      </c>
      <c r="AS80" s="41">
        <f t="shared" si="7"/>
        <v>0</v>
      </c>
    </row>
    <row r="81" spans="1:45" ht="12.75" customHeight="1" x14ac:dyDescent="0.2">
      <c r="A81" s="126"/>
      <c r="B81" s="109"/>
      <c r="C81" s="39" t="s">
        <v>78</v>
      </c>
      <c r="D81" s="46"/>
      <c r="E81" s="26"/>
      <c r="F81" s="27"/>
      <c r="G81" s="27"/>
      <c r="H81" s="27"/>
      <c r="I81" s="26"/>
      <c r="J81" s="27"/>
      <c r="K81" s="27"/>
      <c r="L81" s="27"/>
      <c r="M81" s="26"/>
      <c r="N81" s="27"/>
      <c r="O81" s="27"/>
      <c r="P81" s="27"/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7"/>
      <c r="AC81" s="27"/>
      <c r="AD81" s="26"/>
      <c r="AE81" s="26"/>
      <c r="AF81" s="26"/>
      <c r="AG81" s="26"/>
      <c r="AH81" s="43"/>
      <c r="AI81" s="43"/>
      <c r="AJ81" s="43"/>
      <c r="AK81" s="27"/>
      <c r="AL81" s="27"/>
      <c r="AM81" s="43"/>
      <c r="AN81" s="43"/>
      <c r="AO81" s="43"/>
      <c r="AP81" s="43"/>
      <c r="AQ81" s="40">
        <f t="shared" ref="AQ81:AQ83" si="12">COUNTA(E81:AP81)</f>
        <v>0</v>
      </c>
      <c r="AR81" s="3">
        <f t="shared" ref="AR81:AR83" si="13">34*2</f>
        <v>68</v>
      </c>
      <c r="AS81" s="41">
        <f t="shared" si="7"/>
        <v>0</v>
      </c>
    </row>
    <row r="82" spans="1:45" ht="12.75" customHeight="1" x14ac:dyDescent="0.2">
      <c r="A82" s="126"/>
      <c r="B82" s="109"/>
      <c r="C82" s="94" t="s">
        <v>79</v>
      </c>
      <c r="D82" s="46"/>
      <c r="E82" s="26"/>
      <c r="F82" s="27"/>
      <c r="G82" s="27"/>
      <c r="H82" s="27"/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7"/>
      <c r="AC82" s="27"/>
      <c r="AD82" s="26"/>
      <c r="AE82" s="26"/>
      <c r="AF82" s="26"/>
      <c r="AG82" s="26"/>
      <c r="AH82" s="43"/>
      <c r="AI82" s="43"/>
      <c r="AJ82" s="43"/>
      <c r="AK82" s="27"/>
      <c r="AL82" s="27"/>
      <c r="AM82" s="43"/>
      <c r="AN82" s="43"/>
      <c r="AO82" s="43"/>
      <c r="AP82" s="43"/>
      <c r="AQ82" s="40">
        <f t="shared" si="12"/>
        <v>0</v>
      </c>
      <c r="AR82" s="3">
        <f t="shared" si="13"/>
        <v>68</v>
      </c>
      <c r="AS82" s="41">
        <f t="shared" si="7"/>
        <v>0</v>
      </c>
    </row>
    <row r="83" spans="1:45" x14ac:dyDescent="0.2">
      <c r="A83" s="126"/>
      <c r="B83" s="109"/>
      <c r="C83" s="39" t="s">
        <v>140</v>
      </c>
      <c r="D83" s="46"/>
      <c r="E83" s="26"/>
      <c r="F83" s="27"/>
      <c r="G83" s="27"/>
      <c r="H83" s="27"/>
      <c r="I83" s="26"/>
      <c r="J83" s="27"/>
      <c r="K83" s="27"/>
      <c r="L83" s="27"/>
      <c r="M83" s="26"/>
      <c r="N83" s="27"/>
      <c r="O83" s="27"/>
      <c r="P83" s="27"/>
      <c r="Q83" s="26"/>
      <c r="R83" s="27"/>
      <c r="S83" s="27"/>
      <c r="T83" s="27"/>
      <c r="U83" s="26"/>
      <c r="V83" s="27"/>
      <c r="W83" s="27"/>
      <c r="X83" s="26"/>
      <c r="Y83" s="27"/>
      <c r="Z83" s="27"/>
      <c r="AA83" s="27"/>
      <c r="AB83" s="27"/>
      <c r="AC83" s="27"/>
      <c r="AD83" s="26"/>
      <c r="AE83" s="26"/>
      <c r="AF83" s="26"/>
      <c r="AG83" s="26"/>
      <c r="AH83" s="43"/>
      <c r="AI83" s="43"/>
      <c r="AJ83" s="43"/>
      <c r="AK83" s="27"/>
      <c r="AL83" s="27"/>
      <c r="AM83" s="43"/>
      <c r="AN83" s="43"/>
      <c r="AO83" s="43"/>
      <c r="AP83" s="43"/>
      <c r="AQ83" s="40">
        <f t="shared" si="12"/>
        <v>0</v>
      </c>
      <c r="AR83" s="3">
        <f t="shared" si="13"/>
        <v>68</v>
      </c>
      <c r="AS83" s="41">
        <f t="shared" si="7"/>
        <v>0</v>
      </c>
    </row>
    <row r="84" spans="1:45" s="45" customFormat="1" ht="27" customHeight="1" x14ac:dyDescent="0.2">
      <c r="A84" s="69"/>
      <c r="B84" s="70"/>
      <c r="C84" s="70"/>
      <c r="D84" s="70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9"/>
      <c r="AN84" s="69"/>
      <c r="AO84" s="69"/>
      <c r="AP84" s="69"/>
      <c r="AQ84" s="69"/>
      <c r="AR84" s="69"/>
      <c r="AS84" s="69"/>
    </row>
    <row r="85" spans="1:45" s="45" customFormat="1" ht="114" customHeight="1" x14ac:dyDescent="0.2">
      <c r="A85" s="134" t="s">
        <v>23</v>
      </c>
      <c r="B85" s="134"/>
      <c r="C85" s="134"/>
      <c r="D85" s="134"/>
      <c r="E85" s="131" t="s">
        <v>40</v>
      </c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3"/>
      <c r="AQ85" s="139" t="s">
        <v>20</v>
      </c>
      <c r="AR85" s="139" t="s">
        <v>22</v>
      </c>
      <c r="AS85" s="161" t="s">
        <v>21</v>
      </c>
    </row>
    <row r="86" spans="1:45" s="2" customFormat="1" x14ac:dyDescent="0.2">
      <c r="A86" s="113" t="s">
        <v>0</v>
      </c>
      <c r="B86" s="115"/>
      <c r="C86" s="110" t="s">
        <v>64</v>
      </c>
      <c r="D86" s="23" t="s">
        <v>18</v>
      </c>
      <c r="E86" s="109" t="s">
        <v>1</v>
      </c>
      <c r="F86" s="109"/>
      <c r="G86" s="109"/>
      <c r="H86" s="109"/>
      <c r="I86" s="109" t="s">
        <v>2</v>
      </c>
      <c r="J86" s="109"/>
      <c r="K86" s="109"/>
      <c r="L86" s="109"/>
      <c r="M86" s="109" t="s">
        <v>3</v>
      </c>
      <c r="N86" s="109"/>
      <c r="O86" s="109"/>
      <c r="P86" s="109"/>
      <c r="Q86" s="109" t="s">
        <v>4</v>
      </c>
      <c r="R86" s="109"/>
      <c r="S86" s="109"/>
      <c r="T86" s="109"/>
      <c r="U86" s="109" t="s">
        <v>5</v>
      </c>
      <c r="V86" s="109"/>
      <c r="W86" s="109"/>
      <c r="X86" s="109" t="s">
        <v>6</v>
      </c>
      <c r="Y86" s="109"/>
      <c r="Z86" s="109"/>
      <c r="AA86" s="109"/>
      <c r="AB86" s="109" t="s">
        <v>7</v>
      </c>
      <c r="AC86" s="109"/>
      <c r="AD86" s="109"/>
      <c r="AE86" s="109" t="s">
        <v>8</v>
      </c>
      <c r="AF86" s="109"/>
      <c r="AG86" s="109"/>
      <c r="AH86" s="109"/>
      <c r="AI86" s="109"/>
      <c r="AJ86" s="109" t="s">
        <v>9</v>
      </c>
      <c r="AK86" s="109"/>
      <c r="AL86" s="109"/>
      <c r="AM86" s="109" t="s">
        <v>10</v>
      </c>
      <c r="AN86" s="109"/>
      <c r="AO86" s="109"/>
      <c r="AP86" s="109"/>
      <c r="AQ86" s="139"/>
      <c r="AR86" s="139"/>
      <c r="AS86" s="161"/>
    </row>
    <row r="87" spans="1:45" s="2" customFormat="1" ht="16.5" customHeight="1" x14ac:dyDescent="0.2">
      <c r="A87" s="116"/>
      <c r="B87" s="118"/>
      <c r="C87" s="112"/>
      <c r="D87" s="23" t="s">
        <v>19</v>
      </c>
      <c r="E87" s="5">
        <v>1</v>
      </c>
      <c r="F87" s="5">
        <v>2</v>
      </c>
      <c r="G87" s="5">
        <v>3</v>
      </c>
      <c r="H87" s="5">
        <v>4</v>
      </c>
      <c r="I87" s="5">
        <v>5</v>
      </c>
      <c r="J87" s="5">
        <v>6</v>
      </c>
      <c r="K87" s="5">
        <v>7</v>
      </c>
      <c r="L87" s="5">
        <v>8</v>
      </c>
      <c r="M87" s="5">
        <v>9</v>
      </c>
      <c r="N87" s="5">
        <v>10</v>
      </c>
      <c r="O87" s="5">
        <v>11</v>
      </c>
      <c r="P87" s="5">
        <v>12</v>
      </c>
      <c r="Q87" s="5">
        <v>13</v>
      </c>
      <c r="R87" s="5">
        <v>14</v>
      </c>
      <c r="S87" s="5">
        <v>15</v>
      </c>
      <c r="T87" s="5">
        <v>16</v>
      </c>
      <c r="U87" s="5">
        <v>17</v>
      </c>
      <c r="V87" s="5">
        <v>18</v>
      </c>
      <c r="W87" s="5">
        <v>19</v>
      </c>
      <c r="X87" s="5">
        <v>20</v>
      </c>
      <c r="Y87" s="5">
        <v>21</v>
      </c>
      <c r="Z87" s="5">
        <v>22</v>
      </c>
      <c r="AA87" s="5">
        <v>23</v>
      </c>
      <c r="AB87" s="5">
        <v>24</v>
      </c>
      <c r="AC87" s="5">
        <v>25</v>
      </c>
      <c r="AD87" s="5">
        <v>26</v>
      </c>
      <c r="AE87" s="5">
        <v>27</v>
      </c>
      <c r="AF87" s="5">
        <v>28</v>
      </c>
      <c r="AG87" s="5">
        <v>29</v>
      </c>
      <c r="AH87" s="5">
        <v>30</v>
      </c>
      <c r="AI87" s="5">
        <v>31</v>
      </c>
      <c r="AJ87" s="5">
        <v>32</v>
      </c>
      <c r="AK87" s="5">
        <v>33</v>
      </c>
      <c r="AL87" s="5">
        <v>34</v>
      </c>
      <c r="AM87" s="5">
        <v>35</v>
      </c>
      <c r="AN87" s="5">
        <v>36</v>
      </c>
      <c r="AO87" s="5">
        <v>37</v>
      </c>
      <c r="AP87" s="5">
        <v>38</v>
      </c>
      <c r="AQ87" s="139"/>
      <c r="AR87" s="139"/>
      <c r="AS87" s="161"/>
    </row>
    <row r="88" spans="1:45" s="6" customFormat="1" ht="11.25" customHeight="1" x14ac:dyDescent="0.2">
      <c r="A88" s="125" t="s">
        <v>25</v>
      </c>
      <c r="B88" s="110" t="s">
        <v>13</v>
      </c>
      <c r="C88" s="39" t="s">
        <v>80</v>
      </c>
      <c r="D88" s="46"/>
      <c r="E88" s="5"/>
      <c r="F88" s="43"/>
      <c r="G88" s="43"/>
      <c r="H88" s="102" t="s">
        <v>157</v>
      </c>
      <c r="I88" s="43"/>
      <c r="J88" s="43"/>
      <c r="K88" s="43"/>
      <c r="L88" s="102" t="s">
        <v>158</v>
      </c>
      <c r="M88" s="43"/>
      <c r="N88" s="43"/>
      <c r="O88" s="43"/>
      <c r="P88" s="102" t="s">
        <v>158</v>
      </c>
      <c r="Q88" s="26"/>
      <c r="R88" s="26"/>
      <c r="S88" s="26"/>
      <c r="T88" s="101" t="s">
        <v>157</v>
      </c>
      <c r="U88" s="26"/>
      <c r="V88" s="26"/>
      <c r="W88" s="26"/>
      <c r="X88" s="26"/>
      <c r="Y88" s="26"/>
      <c r="Z88" s="26"/>
      <c r="AA88" s="101" t="s">
        <v>158</v>
      </c>
      <c r="AB88" s="26"/>
      <c r="AC88" s="26"/>
      <c r="AD88" s="101" t="s">
        <v>158</v>
      </c>
      <c r="AE88" s="26"/>
      <c r="AF88" s="26"/>
      <c r="AG88" s="26"/>
      <c r="AH88" s="26"/>
      <c r="AI88" s="26"/>
      <c r="AJ88" s="26"/>
      <c r="AK88" s="101" t="s">
        <v>157</v>
      </c>
      <c r="AL88" s="26"/>
      <c r="AM88" s="5"/>
      <c r="AN88" s="5"/>
      <c r="AO88" s="43"/>
      <c r="AP88" s="43"/>
      <c r="AQ88" s="40">
        <f>COUNTA(E88:AP88)</f>
        <v>7</v>
      </c>
      <c r="AR88" s="3">
        <f>34*5</f>
        <v>170</v>
      </c>
      <c r="AS88" s="41">
        <f>AQ88/AR88</f>
        <v>4.1176470588235294E-2</v>
      </c>
    </row>
    <row r="89" spans="1:45" s="6" customFormat="1" ht="15" customHeight="1" x14ac:dyDescent="0.2">
      <c r="A89" s="126"/>
      <c r="B89" s="111"/>
      <c r="C89" s="39" t="s">
        <v>81</v>
      </c>
      <c r="D89" s="46"/>
      <c r="E89" s="26"/>
      <c r="F89" s="43"/>
      <c r="G89" s="43"/>
      <c r="H89" s="102" t="s">
        <v>157</v>
      </c>
      <c r="I89" s="43"/>
      <c r="J89" s="43"/>
      <c r="K89" s="43"/>
      <c r="L89" s="102" t="s">
        <v>158</v>
      </c>
      <c r="M89" s="43"/>
      <c r="N89" s="43"/>
      <c r="O89" s="43"/>
      <c r="P89" s="102" t="s">
        <v>158</v>
      </c>
      <c r="Q89" s="27"/>
      <c r="R89" s="26"/>
      <c r="S89" s="26"/>
      <c r="T89" s="101" t="s">
        <v>157</v>
      </c>
      <c r="U89" s="26"/>
      <c r="V89" s="26"/>
      <c r="W89" s="26"/>
      <c r="X89" s="26"/>
      <c r="Y89" s="26"/>
      <c r="Z89" s="26"/>
      <c r="AA89" s="101" t="s">
        <v>158</v>
      </c>
      <c r="AB89" s="26"/>
      <c r="AC89" s="26"/>
      <c r="AD89" s="101" t="s">
        <v>158</v>
      </c>
      <c r="AE89" s="26"/>
      <c r="AF89" s="26"/>
      <c r="AG89" s="26"/>
      <c r="AH89" s="26"/>
      <c r="AI89" s="26"/>
      <c r="AJ89" s="26"/>
      <c r="AK89" s="101" t="s">
        <v>157</v>
      </c>
      <c r="AL89" s="26"/>
      <c r="AM89" s="43"/>
      <c r="AN89" s="43"/>
      <c r="AO89" s="43"/>
      <c r="AP89" s="43"/>
      <c r="AQ89" s="40">
        <f>COUNTA(E89:AP89)</f>
        <v>7</v>
      </c>
      <c r="AR89" s="3">
        <f t="shared" ref="AR89:AR91" si="14">34*5</f>
        <v>170</v>
      </c>
      <c r="AS89" s="41">
        <f t="shared" ref="AS89:AS123" si="15">AQ89/AR89</f>
        <v>4.1176470588235294E-2</v>
      </c>
    </row>
    <row r="90" spans="1:45" s="6" customFormat="1" ht="15" customHeight="1" x14ac:dyDescent="0.2">
      <c r="A90" s="126"/>
      <c r="B90" s="111"/>
      <c r="C90" s="94" t="s">
        <v>82</v>
      </c>
      <c r="D90" s="46"/>
      <c r="E90" s="26"/>
      <c r="F90" s="43"/>
      <c r="G90" s="43"/>
      <c r="H90" s="102" t="s">
        <v>157</v>
      </c>
      <c r="I90" s="43"/>
      <c r="J90" s="43"/>
      <c r="K90" s="43"/>
      <c r="L90" s="102" t="s">
        <v>158</v>
      </c>
      <c r="M90" s="43"/>
      <c r="N90" s="43"/>
      <c r="O90" s="43"/>
      <c r="P90" s="102" t="s">
        <v>158</v>
      </c>
      <c r="Q90" s="27"/>
      <c r="R90" s="26"/>
      <c r="S90" s="26"/>
      <c r="T90" s="101" t="s">
        <v>157</v>
      </c>
      <c r="U90" s="26"/>
      <c r="V90" s="26"/>
      <c r="W90" s="26"/>
      <c r="X90" s="26"/>
      <c r="Y90" s="26"/>
      <c r="Z90" s="26"/>
      <c r="AA90" s="101" t="s">
        <v>158</v>
      </c>
      <c r="AB90" s="26"/>
      <c r="AC90" s="26"/>
      <c r="AD90" s="101" t="s">
        <v>158</v>
      </c>
      <c r="AE90" s="26"/>
      <c r="AF90" s="26"/>
      <c r="AG90" s="26"/>
      <c r="AH90" s="26"/>
      <c r="AI90" s="26"/>
      <c r="AJ90" s="26"/>
      <c r="AK90" s="101" t="s">
        <v>157</v>
      </c>
      <c r="AL90" s="26"/>
      <c r="AM90" s="43"/>
      <c r="AN90" s="43"/>
      <c r="AO90" s="43"/>
      <c r="AP90" s="43"/>
      <c r="AQ90" s="40">
        <f t="shared" ref="AQ90:AQ123" si="16">COUNTA(E90:AP90)</f>
        <v>7</v>
      </c>
      <c r="AR90" s="3">
        <f t="shared" si="14"/>
        <v>170</v>
      </c>
      <c r="AS90" s="41">
        <f t="shared" si="15"/>
        <v>4.1176470588235294E-2</v>
      </c>
    </row>
    <row r="91" spans="1:45" s="6" customFormat="1" ht="12.75" customHeight="1" x14ac:dyDescent="0.2">
      <c r="A91" s="126"/>
      <c r="B91" s="112"/>
      <c r="C91" s="39" t="s">
        <v>141</v>
      </c>
      <c r="D91" s="46"/>
      <c r="E91" s="26"/>
      <c r="F91" s="43"/>
      <c r="G91" s="43"/>
      <c r="H91" s="102" t="s">
        <v>157</v>
      </c>
      <c r="I91" s="43"/>
      <c r="J91" s="43"/>
      <c r="K91" s="43"/>
      <c r="L91" s="102" t="s">
        <v>158</v>
      </c>
      <c r="M91" s="43"/>
      <c r="N91" s="43"/>
      <c r="O91" s="43"/>
      <c r="P91" s="102" t="s">
        <v>158</v>
      </c>
      <c r="Q91" s="26"/>
      <c r="R91" s="27"/>
      <c r="S91" s="27"/>
      <c r="T91" s="101" t="s">
        <v>157</v>
      </c>
      <c r="U91" s="26"/>
      <c r="V91" s="27"/>
      <c r="W91" s="27"/>
      <c r="X91" s="26"/>
      <c r="Y91" s="27"/>
      <c r="Z91" s="27"/>
      <c r="AA91" s="101" t="s">
        <v>158</v>
      </c>
      <c r="AB91" s="26"/>
      <c r="AC91" s="27"/>
      <c r="AD91" s="101" t="s">
        <v>158</v>
      </c>
      <c r="AE91" s="26"/>
      <c r="AF91" s="26"/>
      <c r="AG91" s="27"/>
      <c r="AH91" s="27"/>
      <c r="AI91" s="27"/>
      <c r="AJ91" s="26"/>
      <c r="AK91" s="101" t="s">
        <v>157</v>
      </c>
      <c r="AL91" s="27"/>
      <c r="AM91" s="43"/>
      <c r="AN91" s="43"/>
      <c r="AO91" s="43"/>
      <c r="AP91" s="43"/>
      <c r="AQ91" s="40">
        <f t="shared" si="16"/>
        <v>7</v>
      </c>
      <c r="AR91" s="3">
        <f t="shared" si="14"/>
        <v>170</v>
      </c>
      <c r="AS91" s="41">
        <f t="shared" si="15"/>
        <v>4.1176470588235294E-2</v>
      </c>
    </row>
    <row r="92" spans="1:45" s="6" customFormat="1" ht="15" customHeight="1" x14ac:dyDescent="0.2">
      <c r="A92" s="126"/>
      <c r="B92" s="110" t="s">
        <v>11</v>
      </c>
      <c r="C92" s="39" t="s">
        <v>80</v>
      </c>
      <c r="D92" s="46"/>
      <c r="E92" s="26"/>
      <c r="F92" s="43"/>
      <c r="G92" s="43"/>
      <c r="H92" s="103"/>
      <c r="I92" s="102" t="s">
        <v>157</v>
      </c>
      <c r="J92" s="43"/>
      <c r="K92" s="43"/>
      <c r="L92" s="43"/>
      <c r="M92" s="102" t="s">
        <v>158</v>
      </c>
      <c r="N92" s="43"/>
      <c r="O92" s="43"/>
      <c r="P92" s="43"/>
      <c r="Q92" s="101" t="s">
        <v>157</v>
      </c>
      <c r="R92" s="27"/>
      <c r="S92" s="27"/>
      <c r="T92" s="27"/>
      <c r="U92" s="101" t="s">
        <v>158</v>
      </c>
      <c r="V92" s="27"/>
      <c r="W92" s="27"/>
      <c r="X92" s="26"/>
      <c r="Y92" s="27"/>
      <c r="Z92" s="27"/>
      <c r="AA92" s="99" t="s">
        <v>157</v>
      </c>
      <c r="AB92" s="26"/>
      <c r="AC92" s="27"/>
      <c r="AD92" s="99" t="s">
        <v>158</v>
      </c>
      <c r="AE92" s="26"/>
      <c r="AF92" s="26"/>
      <c r="AG92" s="27"/>
      <c r="AH92" s="27"/>
      <c r="AI92" s="27"/>
      <c r="AJ92" s="26"/>
      <c r="AK92" s="99" t="s">
        <v>157</v>
      </c>
      <c r="AL92" s="27"/>
      <c r="AM92" s="43"/>
      <c r="AN92" s="43"/>
      <c r="AO92" s="43"/>
      <c r="AP92" s="43"/>
      <c r="AQ92" s="40">
        <f t="shared" si="16"/>
        <v>7</v>
      </c>
      <c r="AR92" s="3">
        <f>34*4</f>
        <v>136</v>
      </c>
      <c r="AS92" s="41">
        <f t="shared" si="15"/>
        <v>5.1470588235294115E-2</v>
      </c>
    </row>
    <row r="93" spans="1:45" s="6" customFormat="1" ht="15" customHeight="1" x14ac:dyDescent="0.2">
      <c r="A93" s="126"/>
      <c r="B93" s="111"/>
      <c r="C93" s="39" t="s">
        <v>81</v>
      </c>
      <c r="D93" s="46"/>
      <c r="E93" s="26"/>
      <c r="F93" s="27"/>
      <c r="G93" s="27"/>
      <c r="H93" s="43"/>
      <c r="I93" s="102" t="s">
        <v>157</v>
      </c>
      <c r="J93" s="27"/>
      <c r="K93" s="27"/>
      <c r="L93" s="27"/>
      <c r="M93" s="102" t="s">
        <v>158</v>
      </c>
      <c r="N93" s="27"/>
      <c r="O93" s="27"/>
      <c r="P93" s="27"/>
      <c r="Q93" s="101" t="s">
        <v>157</v>
      </c>
      <c r="R93" s="27"/>
      <c r="S93" s="27"/>
      <c r="T93" s="27"/>
      <c r="U93" s="101" t="s">
        <v>158</v>
      </c>
      <c r="V93" s="27"/>
      <c r="W93" s="27"/>
      <c r="X93" s="26"/>
      <c r="Y93" s="27"/>
      <c r="Z93" s="27"/>
      <c r="AA93" s="99" t="s">
        <v>157</v>
      </c>
      <c r="AB93" s="43"/>
      <c r="AC93" s="43"/>
      <c r="AD93" s="99" t="s">
        <v>158</v>
      </c>
      <c r="AE93" s="26"/>
      <c r="AF93" s="26"/>
      <c r="AG93" s="27"/>
      <c r="AH93" s="27"/>
      <c r="AI93" s="27"/>
      <c r="AJ93" s="26"/>
      <c r="AK93" s="99" t="s">
        <v>157</v>
      </c>
      <c r="AL93" s="27"/>
      <c r="AM93" s="43"/>
      <c r="AN93" s="43"/>
      <c r="AO93" s="43"/>
      <c r="AP93" s="43"/>
      <c r="AQ93" s="40">
        <f t="shared" si="16"/>
        <v>7</v>
      </c>
      <c r="AR93" s="3">
        <f t="shared" ref="AR93:AR99" si="17">34*4</f>
        <v>136</v>
      </c>
      <c r="AS93" s="41">
        <f t="shared" si="15"/>
        <v>5.1470588235294115E-2</v>
      </c>
    </row>
    <row r="94" spans="1:45" s="6" customFormat="1" ht="15" customHeight="1" x14ac:dyDescent="0.2">
      <c r="A94" s="126"/>
      <c r="B94" s="111"/>
      <c r="C94" s="94" t="s">
        <v>82</v>
      </c>
      <c r="D94" s="46"/>
      <c r="E94" s="26"/>
      <c r="F94" s="27"/>
      <c r="G94" s="27"/>
      <c r="H94" s="43"/>
      <c r="I94" s="102" t="s">
        <v>157</v>
      </c>
      <c r="J94" s="27"/>
      <c r="K94" s="27"/>
      <c r="L94" s="27"/>
      <c r="M94" s="102" t="s">
        <v>158</v>
      </c>
      <c r="N94" s="27"/>
      <c r="O94" s="27"/>
      <c r="P94" s="27"/>
      <c r="Q94" s="101" t="s">
        <v>157</v>
      </c>
      <c r="R94" s="27"/>
      <c r="S94" s="27"/>
      <c r="T94" s="27"/>
      <c r="U94" s="101" t="s">
        <v>158</v>
      </c>
      <c r="V94" s="27"/>
      <c r="W94" s="27"/>
      <c r="X94" s="26"/>
      <c r="Y94" s="27"/>
      <c r="Z94" s="27"/>
      <c r="AA94" s="99" t="s">
        <v>157</v>
      </c>
      <c r="AB94" s="43"/>
      <c r="AC94" s="43"/>
      <c r="AD94" s="99" t="s">
        <v>158</v>
      </c>
      <c r="AE94" s="26"/>
      <c r="AF94" s="26"/>
      <c r="AG94" s="27"/>
      <c r="AH94" s="27"/>
      <c r="AI94" s="27"/>
      <c r="AJ94" s="26"/>
      <c r="AK94" s="99" t="s">
        <v>157</v>
      </c>
      <c r="AL94" s="27"/>
      <c r="AM94" s="43"/>
      <c r="AN94" s="43"/>
      <c r="AO94" s="43"/>
      <c r="AP94" s="43"/>
      <c r="AQ94" s="40">
        <f t="shared" si="16"/>
        <v>7</v>
      </c>
      <c r="AR94" s="3">
        <f t="shared" si="17"/>
        <v>136</v>
      </c>
      <c r="AS94" s="41">
        <f t="shared" si="15"/>
        <v>5.1470588235294115E-2</v>
      </c>
    </row>
    <row r="95" spans="1:45" s="6" customFormat="1" ht="15" customHeight="1" x14ac:dyDescent="0.2">
      <c r="A95" s="126"/>
      <c r="B95" s="112"/>
      <c r="C95" s="39" t="s">
        <v>141</v>
      </c>
      <c r="D95" s="46"/>
      <c r="E95" s="26"/>
      <c r="F95" s="26"/>
      <c r="G95" s="27"/>
      <c r="H95" s="26"/>
      <c r="I95" s="102" t="s">
        <v>157</v>
      </c>
      <c r="J95" s="43"/>
      <c r="K95" s="26"/>
      <c r="L95" s="26"/>
      <c r="M95" s="102" t="s">
        <v>158</v>
      </c>
      <c r="N95" s="26"/>
      <c r="O95" s="26"/>
      <c r="P95" s="26"/>
      <c r="Q95" s="101" t="s">
        <v>157</v>
      </c>
      <c r="R95" s="27"/>
      <c r="S95" s="27"/>
      <c r="T95" s="27"/>
      <c r="U95" s="101" t="s">
        <v>158</v>
      </c>
      <c r="V95" s="27"/>
      <c r="W95" s="27"/>
      <c r="X95" s="26"/>
      <c r="Y95" s="27"/>
      <c r="Z95" s="27"/>
      <c r="AA95" s="99" t="s">
        <v>157</v>
      </c>
      <c r="AB95" s="27"/>
      <c r="AC95" s="27"/>
      <c r="AD95" s="99" t="s">
        <v>158</v>
      </c>
      <c r="AE95" s="26"/>
      <c r="AF95" s="26"/>
      <c r="AG95" s="26"/>
      <c r="AH95" s="43"/>
      <c r="AI95" s="43"/>
      <c r="AJ95" s="43"/>
      <c r="AK95" s="99" t="s">
        <v>157</v>
      </c>
      <c r="AL95" s="27"/>
      <c r="AM95" s="43"/>
      <c r="AN95" s="43"/>
      <c r="AO95" s="43"/>
      <c r="AP95" s="43"/>
      <c r="AQ95" s="40">
        <f t="shared" si="16"/>
        <v>7</v>
      </c>
      <c r="AR95" s="3">
        <f t="shared" si="17"/>
        <v>136</v>
      </c>
      <c r="AS95" s="41">
        <f t="shared" si="15"/>
        <v>5.1470588235294115E-2</v>
      </c>
    </row>
    <row r="96" spans="1:45" s="6" customFormat="1" x14ac:dyDescent="0.2">
      <c r="A96" s="126"/>
      <c r="B96" s="110" t="s">
        <v>16</v>
      </c>
      <c r="C96" s="39" t="s">
        <v>80</v>
      </c>
      <c r="D96" s="46"/>
      <c r="E96" s="26"/>
      <c r="F96" s="26"/>
      <c r="G96" s="26"/>
      <c r="H96" s="27"/>
      <c r="I96" s="43"/>
      <c r="J96" s="26"/>
      <c r="K96" s="26"/>
      <c r="L96" s="101" t="s">
        <v>158</v>
      </c>
      <c r="M96" s="26"/>
      <c r="N96" s="26"/>
      <c r="O96" s="26"/>
      <c r="P96" s="26"/>
      <c r="Q96" s="26"/>
      <c r="R96" s="27"/>
      <c r="S96" s="27"/>
      <c r="T96" s="99" t="s">
        <v>158</v>
      </c>
      <c r="U96" s="26"/>
      <c r="V96" s="27"/>
      <c r="W96" s="27"/>
      <c r="X96" s="26"/>
      <c r="Y96" s="27"/>
      <c r="Z96" s="27"/>
      <c r="AA96" s="27"/>
      <c r="AB96" s="27"/>
      <c r="AC96" s="99" t="s">
        <v>158</v>
      </c>
      <c r="AD96" s="26"/>
      <c r="AE96" s="26"/>
      <c r="AF96" s="26"/>
      <c r="AG96" s="26"/>
      <c r="AH96" s="43"/>
      <c r="AI96" s="43"/>
      <c r="AJ96" s="102" t="s">
        <v>157</v>
      </c>
      <c r="AK96" s="27"/>
      <c r="AL96" s="27"/>
      <c r="AM96" s="43"/>
      <c r="AN96" s="43"/>
      <c r="AO96" s="43"/>
      <c r="AP96" s="43"/>
      <c r="AQ96" s="40">
        <f t="shared" si="16"/>
        <v>4</v>
      </c>
      <c r="AR96" s="3">
        <f t="shared" si="17"/>
        <v>136</v>
      </c>
      <c r="AS96" s="41">
        <f t="shared" si="15"/>
        <v>2.9411764705882353E-2</v>
      </c>
    </row>
    <row r="97" spans="1:45" ht="12.75" customHeight="1" x14ac:dyDescent="0.2">
      <c r="A97" s="126"/>
      <c r="B97" s="111"/>
      <c r="C97" s="39" t="s">
        <v>81</v>
      </c>
      <c r="D97" s="46"/>
      <c r="E97" s="26"/>
      <c r="F97" s="27"/>
      <c r="G97" s="27"/>
      <c r="H97" s="43"/>
      <c r="I97" s="26"/>
      <c r="J97" s="27"/>
      <c r="K97" s="27"/>
      <c r="L97" s="101" t="s">
        <v>158</v>
      </c>
      <c r="M97" s="26"/>
      <c r="N97" s="27"/>
      <c r="O97" s="27"/>
      <c r="P97" s="27"/>
      <c r="Q97" s="26"/>
      <c r="R97" s="27"/>
      <c r="S97" s="27"/>
      <c r="T97" s="99" t="s">
        <v>158</v>
      </c>
      <c r="U97" s="26"/>
      <c r="V97" s="27"/>
      <c r="W97" s="27"/>
      <c r="X97" s="26"/>
      <c r="Y97" s="27"/>
      <c r="Z97" s="27"/>
      <c r="AA97" s="27"/>
      <c r="AB97" s="27"/>
      <c r="AC97" s="99" t="s">
        <v>158</v>
      </c>
      <c r="AD97" s="26"/>
      <c r="AE97" s="26"/>
      <c r="AF97" s="26"/>
      <c r="AG97" s="26"/>
      <c r="AH97" s="43"/>
      <c r="AI97" s="43"/>
      <c r="AJ97" s="102" t="s">
        <v>157</v>
      </c>
      <c r="AK97" s="27"/>
      <c r="AL97" s="27"/>
      <c r="AM97" s="43"/>
      <c r="AN97" s="43"/>
      <c r="AO97" s="43"/>
      <c r="AP97" s="43"/>
      <c r="AQ97" s="40">
        <f t="shared" si="16"/>
        <v>4</v>
      </c>
      <c r="AR97" s="3">
        <f t="shared" si="17"/>
        <v>136</v>
      </c>
      <c r="AS97" s="41">
        <f t="shared" si="15"/>
        <v>2.9411764705882353E-2</v>
      </c>
    </row>
    <row r="98" spans="1:45" ht="12.75" customHeight="1" x14ac:dyDescent="0.2">
      <c r="A98" s="126"/>
      <c r="B98" s="111"/>
      <c r="C98" s="94" t="s">
        <v>82</v>
      </c>
      <c r="D98" s="46"/>
      <c r="E98" s="26"/>
      <c r="F98" s="27"/>
      <c r="G98" s="27"/>
      <c r="H98" s="43"/>
      <c r="I98" s="26"/>
      <c r="J98" s="27"/>
      <c r="K98" s="27"/>
      <c r="L98" s="101" t="s">
        <v>158</v>
      </c>
      <c r="M98" s="26"/>
      <c r="N98" s="27"/>
      <c r="O98" s="27"/>
      <c r="P98" s="27"/>
      <c r="Q98" s="26"/>
      <c r="R98" s="27"/>
      <c r="S98" s="27"/>
      <c r="T98" s="99" t="s">
        <v>158</v>
      </c>
      <c r="U98" s="26"/>
      <c r="V98" s="27"/>
      <c r="W98" s="27"/>
      <c r="X98" s="26"/>
      <c r="Y98" s="27"/>
      <c r="Z98" s="27"/>
      <c r="AA98" s="27"/>
      <c r="AB98" s="27"/>
      <c r="AC98" s="99" t="s">
        <v>158</v>
      </c>
      <c r="AD98" s="26"/>
      <c r="AE98" s="26"/>
      <c r="AF98" s="26"/>
      <c r="AG98" s="26"/>
      <c r="AH98" s="43"/>
      <c r="AI98" s="43"/>
      <c r="AJ98" s="102" t="s">
        <v>157</v>
      </c>
      <c r="AK98" s="27"/>
      <c r="AL98" s="27"/>
      <c r="AM98" s="43"/>
      <c r="AN98" s="43"/>
      <c r="AO98" s="43"/>
      <c r="AP98" s="43"/>
      <c r="AQ98" s="40">
        <f t="shared" si="16"/>
        <v>4</v>
      </c>
      <c r="AR98" s="3">
        <f t="shared" si="17"/>
        <v>136</v>
      </c>
      <c r="AS98" s="41">
        <f t="shared" si="15"/>
        <v>2.9411764705882353E-2</v>
      </c>
    </row>
    <row r="99" spans="1:45" ht="12.75" customHeight="1" x14ac:dyDescent="0.2">
      <c r="A99" s="126"/>
      <c r="B99" s="112"/>
      <c r="C99" s="39" t="s">
        <v>141</v>
      </c>
      <c r="D99" s="46"/>
      <c r="E99" s="26"/>
      <c r="F99" s="27"/>
      <c r="G99" s="43"/>
      <c r="H99" s="27"/>
      <c r="I99" s="26"/>
      <c r="J99" s="27"/>
      <c r="K99" s="27"/>
      <c r="L99" s="101" t="s">
        <v>158</v>
      </c>
      <c r="M99" s="26"/>
      <c r="N99" s="27"/>
      <c r="O99" s="27"/>
      <c r="P99" s="27"/>
      <c r="Q99" s="26"/>
      <c r="R99" s="27"/>
      <c r="S99" s="27"/>
      <c r="T99" s="99" t="s">
        <v>158</v>
      </c>
      <c r="U99" s="26"/>
      <c r="V99" s="27"/>
      <c r="W99" s="27"/>
      <c r="X99" s="26"/>
      <c r="Y99" s="27"/>
      <c r="Z99" s="27"/>
      <c r="AA99" s="27"/>
      <c r="AB99" s="27"/>
      <c r="AC99" s="99" t="s">
        <v>158</v>
      </c>
      <c r="AD99" s="26"/>
      <c r="AE99" s="26"/>
      <c r="AF99" s="26"/>
      <c r="AG99" s="26"/>
      <c r="AH99" s="43"/>
      <c r="AI99" s="43"/>
      <c r="AJ99" s="102" t="s">
        <v>157</v>
      </c>
      <c r="AK99" s="27"/>
      <c r="AL99" s="27"/>
      <c r="AM99" s="43"/>
      <c r="AN99" s="43"/>
      <c r="AO99" s="43"/>
      <c r="AP99" s="43"/>
      <c r="AQ99" s="40">
        <f t="shared" si="16"/>
        <v>4</v>
      </c>
      <c r="AR99" s="3">
        <f t="shared" si="17"/>
        <v>136</v>
      </c>
      <c r="AS99" s="41">
        <f t="shared" si="15"/>
        <v>2.9411764705882353E-2</v>
      </c>
    </row>
    <row r="100" spans="1:45" ht="12.75" customHeight="1" x14ac:dyDescent="0.2">
      <c r="A100" s="126"/>
      <c r="B100" s="110" t="s">
        <v>17</v>
      </c>
      <c r="C100" s="39" t="s">
        <v>80</v>
      </c>
      <c r="D100" s="46"/>
      <c r="E100" s="26"/>
      <c r="F100" s="27"/>
      <c r="G100" s="27"/>
      <c r="H100" s="27"/>
      <c r="I100" s="26"/>
      <c r="J100" s="27"/>
      <c r="K100" s="99" t="s">
        <v>158</v>
      </c>
      <c r="L100" s="27"/>
      <c r="M100" s="26"/>
      <c r="N100" s="27"/>
      <c r="O100" s="27"/>
      <c r="P100" s="27"/>
      <c r="Q100" s="27"/>
      <c r="R100" s="27"/>
      <c r="S100" s="99" t="s">
        <v>158</v>
      </c>
      <c r="T100" s="27"/>
      <c r="U100" s="26"/>
      <c r="V100" s="27"/>
      <c r="W100" s="27"/>
      <c r="X100" s="26"/>
      <c r="Y100" s="27"/>
      <c r="Z100" s="27"/>
      <c r="AA100" s="27"/>
      <c r="AB100" s="27"/>
      <c r="AC100" s="104"/>
      <c r="AD100" s="27"/>
      <c r="AE100" s="26"/>
      <c r="AF100" s="26"/>
      <c r="AG100" s="43"/>
      <c r="AH100" s="43"/>
      <c r="AI100" s="102" t="s">
        <v>157</v>
      </c>
      <c r="AJ100" s="102" t="s">
        <v>157</v>
      </c>
      <c r="AK100" s="27"/>
      <c r="AL100" s="27"/>
      <c r="AM100" s="43"/>
      <c r="AN100" s="43"/>
      <c r="AO100" s="43"/>
      <c r="AP100" s="43"/>
      <c r="AQ100" s="40">
        <f t="shared" si="16"/>
        <v>4</v>
      </c>
      <c r="AR100" s="3">
        <f>34*2</f>
        <v>68</v>
      </c>
      <c r="AS100" s="41">
        <f t="shared" si="15"/>
        <v>5.8823529411764705E-2</v>
      </c>
    </row>
    <row r="101" spans="1:45" ht="12.75" customHeight="1" x14ac:dyDescent="0.2">
      <c r="A101" s="126"/>
      <c r="B101" s="111"/>
      <c r="C101" s="39" t="s">
        <v>81</v>
      </c>
      <c r="D101" s="46"/>
      <c r="E101" s="26"/>
      <c r="F101" s="27"/>
      <c r="G101" s="27"/>
      <c r="H101" s="27"/>
      <c r="I101" s="26"/>
      <c r="J101" s="27"/>
      <c r="K101" s="99" t="s">
        <v>158</v>
      </c>
      <c r="L101" s="27"/>
      <c r="M101" s="26"/>
      <c r="N101" s="27"/>
      <c r="O101" s="27"/>
      <c r="P101" s="27"/>
      <c r="Q101" s="26"/>
      <c r="R101" s="27"/>
      <c r="S101" s="99" t="s">
        <v>158</v>
      </c>
      <c r="T101" s="27"/>
      <c r="U101" s="26"/>
      <c r="V101" s="27"/>
      <c r="W101" s="27"/>
      <c r="X101" s="26"/>
      <c r="Y101" s="27"/>
      <c r="Z101" s="27"/>
      <c r="AA101" s="27"/>
      <c r="AB101" s="26"/>
      <c r="AC101" s="27"/>
      <c r="AD101" s="43"/>
      <c r="AE101" s="26"/>
      <c r="AF101" s="26"/>
      <c r="AG101" s="27"/>
      <c r="AH101" s="27"/>
      <c r="AI101" s="102" t="s">
        <v>157</v>
      </c>
      <c r="AJ101" s="26"/>
      <c r="AK101" s="27"/>
      <c r="AL101" s="27"/>
      <c r="AM101" s="43"/>
      <c r="AN101" s="43"/>
      <c r="AO101" s="43"/>
      <c r="AP101" s="43"/>
      <c r="AQ101" s="40">
        <f t="shared" si="16"/>
        <v>3</v>
      </c>
      <c r="AR101" s="3">
        <f>34*2</f>
        <v>68</v>
      </c>
      <c r="AS101" s="41">
        <f t="shared" si="15"/>
        <v>4.4117647058823532E-2</v>
      </c>
    </row>
    <row r="102" spans="1:45" ht="12.75" customHeight="1" x14ac:dyDescent="0.2">
      <c r="A102" s="126"/>
      <c r="B102" s="111"/>
      <c r="C102" s="94" t="s">
        <v>82</v>
      </c>
      <c r="D102" s="46"/>
      <c r="E102" s="26"/>
      <c r="F102" s="27"/>
      <c r="G102" s="27"/>
      <c r="H102" s="27"/>
      <c r="I102" s="26"/>
      <c r="J102" s="27"/>
      <c r="K102" s="99" t="s">
        <v>158</v>
      </c>
      <c r="L102" s="27"/>
      <c r="M102" s="26"/>
      <c r="N102" s="27"/>
      <c r="O102" s="27"/>
      <c r="P102" s="27"/>
      <c r="Q102" s="26"/>
      <c r="R102" s="27"/>
      <c r="S102" s="99" t="s">
        <v>158</v>
      </c>
      <c r="T102" s="27"/>
      <c r="U102" s="26"/>
      <c r="V102" s="27"/>
      <c r="W102" s="27"/>
      <c r="X102" s="26"/>
      <c r="Y102" s="27"/>
      <c r="Z102" s="27"/>
      <c r="AA102" s="27"/>
      <c r="AB102" s="26"/>
      <c r="AC102" s="27"/>
      <c r="AD102" s="43"/>
      <c r="AE102" s="26"/>
      <c r="AF102" s="26"/>
      <c r="AG102" s="27"/>
      <c r="AH102" s="27"/>
      <c r="AI102" s="102" t="s">
        <v>157</v>
      </c>
      <c r="AJ102" s="26"/>
      <c r="AK102" s="27"/>
      <c r="AL102" s="27"/>
      <c r="AM102" s="43"/>
      <c r="AN102" s="43"/>
      <c r="AO102" s="43"/>
      <c r="AP102" s="43"/>
      <c r="AQ102" s="40">
        <f t="shared" si="16"/>
        <v>3</v>
      </c>
      <c r="AR102" s="3">
        <f>34*2</f>
        <v>68</v>
      </c>
      <c r="AS102" s="41">
        <f t="shared" si="15"/>
        <v>4.4117647058823532E-2</v>
      </c>
    </row>
    <row r="103" spans="1:45" ht="12.75" customHeight="1" x14ac:dyDescent="0.2">
      <c r="A103" s="126"/>
      <c r="B103" s="112"/>
      <c r="C103" s="39" t="s">
        <v>141</v>
      </c>
      <c r="D103" s="46"/>
      <c r="E103" s="26"/>
      <c r="F103" s="27"/>
      <c r="G103" s="27"/>
      <c r="H103" s="27"/>
      <c r="I103" s="26"/>
      <c r="J103" s="27"/>
      <c r="K103" s="99" t="s">
        <v>158</v>
      </c>
      <c r="L103" s="27"/>
      <c r="M103" s="26"/>
      <c r="N103" s="27"/>
      <c r="O103" s="27"/>
      <c r="P103" s="27"/>
      <c r="Q103" s="26"/>
      <c r="R103" s="27"/>
      <c r="S103" s="99" t="s">
        <v>158</v>
      </c>
      <c r="T103" s="27"/>
      <c r="U103" s="26"/>
      <c r="V103" s="27"/>
      <c r="W103" s="27"/>
      <c r="X103" s="26"/>
      <c r="Y103" s="27"/>
      <c r="Z103" s="27"/>
      <c r="AA103" s="27"/>
      <c r="AB103" s="26"/>
      <c r="AC103" s="27"/>
      <c r="AD103" s="43"/>
      <c r="AE103" s="26"/>
      <c r="AF103" s="26"/>
      <c r="AG103" s="27"/>
      <c r="AH103" s="27"/>
      <c r="AI103" s="102" t="s">
        <v>157</v>
      </c>
      <c r="AJ103" s="26"/>
      <c r="AK103" s="27"/>
      <c r="AL103" s="27"/>
      <c r="AM103" s="43"/>
      <c r="AN103" s="43"/>
      <c r="AO103" s="43"/>
      <c r="AP103" s="43"/>
      <c r="AQ103" s="40">
        <f t="shared" si="16"/>
        <v>3</v>
      </c>
      <c r="AR103" s="3">
        <f t="shared" ref="AR103:AR107" si="18">34*2</f>
        <v>68</v>
      </c>
      <c r="AS103" s="41">
        <f t="shared" si="15"/>
        <v>4.4117647058823532E-2</v>
      </c>
    </row>
    <row r="104" spans="1:45" ht="12.75" customHeight="1" x14ac:dyDescent="0.2">
      <c r="A104" s="126"/>
      <c r="B104" s="127" t="s">
        <v>76</v>
      </c>
      <c r="C104" s="39" t="s">
        <v>80</v>
      </c>
      <c r="D104" s="46"/>
      <c r="E104" s="26"/>
      <c r="F104" s="27"/>
      <c r="G104" s="27"/>
      <c r="H104" s="27"/>
      <c r="I104" s="26"/>
      <c r="J104" s="27"/>
      <c r="K104" s="27"/>
      <c r="L104" s="99" t="s">
        <v>157</v>
      </c>
      <c r="M104" s="26"/>
      <c r="N104" s="27"/>
      <c r="O104" s="27"/>
      <c r="P104" s="27"/>
      <c r="Q104" s="26"/>
      <c r="R104" s="27"/>
      <c r="S104" s="27"/>
      <c r="T104" s="99" t="s">
        <v>157</v>
      </c>
      <c r="U104" s="26"/>
      <c r="V104" s="27"/>
      <c r="W104" s="27"/>
      <c r="X104" s="26"/>
      <c r="Y104" s="27"/>
      <c r="Z104" s="27"/>
      <c r="AA104" s="27"/>
      <c r="AB104" s="26"/>
      <c r="AC104" s="99" t="s">
        <v>157</v>
      </c>
      <c r="AD104" s="43"/>
      <c r="AE104" s="26"/>
      <c r="AF104" s="26"/>
      <c r="AG104" s="27"/>
      <c r="AH104" s="27"/>
      <c r="AI104" s="43"/>
      <c r="AJ104" s="101" t="s">
        <v>157</v>
      </c>
      <c r="AK104" s="27"/>
      <c r="AL104" s="27"/>
      <c r="AM104" s="43"/>
      <c r="AN104" s="43"/>
      <c r="AO104" s="43"/>
      <c r="AP104" s="43"/>
      <c r="AQ104" s="40">
        <f t="shared" si="16"/>
        <v>4</v>
      </c>
      <c r="AR104" s="3">
        <f t="shared" si="18"/>
        <v>68</v>
      </c>
      <c r="AS104" s="41">
        <f t="shared" si="15"/>
        <v>5.8823529411764705E-2</v>
      </c>
    </row>
    <row r="105" spans="1:45" ht="12.75" customHeight="1" x14ac:dyDescent="0.2">
      <c r="A105" s="126"/>
      <c r="B105" s="128"/>
      <c r="C105" s="39" t="s">
        <v>81</v>
      </c>
      <c r="D105" s="46"/>
      <c r="E105" s="26"/>
      <c r="F105" s="27"/>
      <c r="G105" s="27"/>
      <c r="H105" s="27"/>
      <c r="I105" s="26"/>
      <c r="J105" s="27"/>
      <c r="K105" s="27"/>
      <c r="L105" s="99" t="s">
        <v>157</v>
      </c>
      <c r="M105" s="26"/>
      <c r="N105" s="27"/>
      <c r="O105" s="27"/>
      <c r="P105" s="27"/>
      <c r="Q105" s="26"/>
      <c r="R105" s="27"/>
      <c r="S105" s="27"/>
      <c r="T105" s="99" t="s">
        <v>157</v>
      </c>
      <c r="U105" s="26"/>
      <c r="V105" s="27"/>
      <c r="W105" s="27"/>
      <c r="X105" s="26"/>
      <c r="Y105" s="27"/>
      <c r="Z105" s="27"/>
      <c r="AA105" s="27"/>
      <c r="AB105" s="26"/>
      <c r="AC105" s="99" t="s">
        <v>157</v>
      </c>
      <c r="AD105" s="43"/>
      <c r="AE105" s="26"/>
      <c r="AF105" s="26"/>
      <c r="AG105" s="27"/>
      <c r="AH105" s="27"/>
      <c r="AI105" s="43"/>
      <c r="AJ105" s="101" t="s">
        <v>157</v>
      </c>
      <c r="AK105" s="27"/>
      <c r="AL105" s="27"/>
      <c r="AM105" s="43"/>
      <c r="AN105" s="43"/>
      <c r="AO105" s="43"/>
      <c r="AP105" s="43"/>
      <c r="AQ105" s="40">
        <f t="shared" si="16"/>
        <v>4</v>
      </c>
      <c r="AR105" s="3">
        <f t="shared" si="18"/>
        <v>68</v>
      </c>
      <c r="AS105" s="41">
        <f t="shared" si="15"/>
        <v>5.8823529411764705E-2</v>
      </c>
    </row>
    <row r="106" spans="1:45" ht="12.75" customHeight="1" x14ac:dyDescent="0.2">
      <c r="A106" s="126"/>
      <c r="B106" s="128"/>
      <c r="C106" s="94" t="s">
        <v>82</v>
      </c>
      <c r="D106" s="46"/>
      <c r="E106" s="26"/>
      <c r="F106" s="27"/>
      <c r="G106" s="27"/>
      <c r="H106" s="27"/>
      <c r="I106" s="26"/>
      <c r="J106" s="27"/>
      <c r="K106" s="27"/>
      <c r="L106" s="99" t="s">
        <v>157</v>
      </c>
      <c r="M106" s="26"/>
      <c r="N106" s="27"/>
      <c r="O106" s="27"/>
      <c r="P106" s="27"/>
      <c r="Q106" s="26"/>
      <c r="R106" s="27"/>
      <c r="S106" s="27"/>
      <c r="T106" s="99" t="s">
        <v>157</v>
      </c>
      <c r="U106" s="26"/>
      <c r="V106" s="27"/>
      <c r="W106" s="27"/>
      <c r="X106" s="26"/>
      <c r="Y106" s="27"/>
      <c r="Z106" s="27"/>
      <c r="AA106" s="27"/>
      <c r="AB106" s="26"/>
      <c r="AC106" s="99" t="s">
        <v>157</v>
      </c>
      <c r="AD106" s="43"/>
      <c r="AE106" s="26"/>
      <c r="AF106" s="26"/>
      <c r="AG106" s="27"/>
      <c r="AH106" s="27"/>
      <c r="AI106" s="43"/>
      <c r="AJ106" s="101" t="s">
        <v>157</v>
      </c>
      <c r="AK106" s="27"/>
      <c r="AL106" s="27"/>
      <c r="AM106" s="43"/>
      <c r="AN106" s="43"/>
      <c r="AO106" s="43"/>
      <c r="AP106" s="43"/>
      <c r="AQ106" s="40">
        <f t="shared" si="16"/>
        <v>4</v>
      </c>
      <c r="AR106" s="3">
        <f t="shared" si="18"/>
        <v>68</v>
      </c>
      <c r="AS106" s="41">
        <f t="shared" si="15"/>
        <v>5.8823529411764705E-2</v>
      </c>
    </row>
    <row r="107" spans="1:45" ht="12.75" customHeight="1" x14ac:dyDescent="0.2">
      <c r="A107" s="126"/>
      <c r="B107" s="129"/>
      <c r="C107" s="39" t="s">
        <v>141</v>
      </c>
      <c r="D107" s="46"/>
      <c r="E107" s="26"/>
      <c r="F107" s="27"/>
      <c r="G107" s="27"/>
      <c r="H107" s="27"/>
      <c r="I107" s="26"/>
      <c r="J107" s="27"/>
      <c r="K107" s="27"/>
      <c r="L107" s="99" t="s">
        <v>157</v>
      </c>
      <c r="M107" s="26"/>
      <c r="N107" s="27"/>
      <c r="O107" s="27"/>
      <c r="P107" s="27"/>
      <c r="Q107" s="26"/>
      <c r="R107" s="27"/>
      <c r="S107" s="27"/>
      <c r="T107" s="99" t="s">
        <v>157</v>
      </c>
      <c r="U107" s="26"/>
      <c r="V107" s="27"/>
      <c r="W107" s="27"/>
      <c r="X107" s="26"/>
      <c r="Y107" s="27"/>
      <c r="Z107" s="27"/>
      <c r="AA107" s="27"/>
      <c r="AB107" s="26"/>
      <c r="AC107" s="99" t="s">
        <v>157</v>
      </c>
      <c r="AD107" s="43"/>
      <c r="AE107" s="26"/>
      <c r="AF107" s="26"/>
      <c r="AG107" s="27"/>
      <c r="AH107" s="27"/>
      <c r="AI107" s="43"/>
      <c r="AJ107" s="101" t="s">
        <v>157</v>
      </c>
      <c r="AK107" s="27"/>
      <c r="AL107" s="27"/>
      <c r="AM107" s="43"/>
      <c r="AN107" s="43"/>
      <c r="AO107" s="43"/>
      <c r="AP107" s="43"/>
      <c r="AQ107" s="40">
        <f t="shared" si="16"/>
        <v>4</v>
      </c>
      <c r="AR107" s="3">
        <f t="shared" si="18"/>
        <v>68</v>
      </c>
      <c r="AS107" s="41">
        <f t="shared" si="15"/>
        <v>5.8823529411764705E-2</v>
      </c>
    </row>
    <row r="108" spans="1:45" ht="12.75" customHeight="1" x14ac:dyDescent="0.2">
      <c r="A108" s="126"/>
      <c r="B108" s="110" t="s">
        <v>53</v>
      </c>
      <c r="C108" s="39" t="s">
        <v>80</v>
      </c>
      <c r="D108" s="46"/>
      <c r="E108" s="26"/>
      <c r="F108" s="27"/>
      <c r="G108" s="27"/>
      <c r="H108" s="27"/>
      <c r="I108" s="26"/>
      <c r="J108" s="27"/>
      <c r="K108" s="27"/>
      <c r="L108" s="27"/>
      <c r="M108" s="26"/>
      <c r="N108" s="27"/>
      <c r="O108" s="27"/>
      <c r="P108" s="27"/>
      <c r="Q108" s="26"/>
      <c r="R108" s="27"/>
      <c r="S108" s="27"/>
      <c r="T108" s="27"/>
      <c r="U108" s="26"/>
      <c r="V108" s="27"/>
      <c r="W108" s="27"/>
      <c r="X108" s="26"/>
      <c r="Y108" s="27"/>
      <c r="Z108" s="27"/>
      <c r="AA108" s="43"/>
      <c r="AB108" s="26"/>
      <c r="AC108" s="27"/>
      <c r="AD108" s="27"/>
      <c r="AE108" s="26"/>
      <c r="AF108" s="26"/>
      <c r="AG108" s="27"/>
      <c r="AH108" s="27"/>
      <c r="AI108" s="27"/>
      <c r="AJ108" s="43"/>
      <c r="AK108" s="27"/>
      <c r="AL108" s="99" t="s">
        <v>157</v>
      </c>
      <c r="AM108" s="43"/>
      <c r="AN108" s="43"/>
      <c r="AO108" s="43"/>
      <c r="AP108" s="43"/>
      <c r="AQ108" s="40">
        <f t="shared" si="16"/>
        <v>1</v>
      </c>
      <c r="AR108" s="3">
        <f>34*1</f>
        <v>34</v>
      </c>
      <c r="AS108" s="41">
        <f t="shared" si="15"/>
        <v>2.9411764705882353E-2</v>
      </c>
    </row>
    <row r="109" spans="1:45" ht="12.75" customHeight="1" x14ac:dyDescent="0.2">
      <c r="A109" s="126"/>
      <c r="B109" s="111"/>
      <c r="C109" s="24" t="s">
        <v>81</v>
      </c>
      <c r="D109" s="26"/>
      <c r="E109" s="26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99" t="s">
        <v>157</v>
      </c>
      <c r="AM109" s="43"/>
      <c r="AN109" s="43"/>
      <c r="AO109" s="43"/>
      <c r="AP109" s="43"/>
      <c r="AQ109" s="40">
        <f t="shared" si="16"/>
        <v>1</v>
      </c>
      <c r="AR109" s="3">
        <f t="shared" ref="AR109:AR119" si="19">34*1</f>
        <v>34</v>
      </c>
      <c r="AS109" s="41">
        <f t="shared" si="15"/>
        <v>2.9411764705882353E-2</v>
      </c>
    </row>
    <row r="110" spans="1:45" ht="12.75" customHeight="1" x14ac:dyDescent="0.2">
      <c r="A110" s="126"/>
      <c r="B110" s="111"/>
      <c r="C110" s="93" t="s">
        <v>82</v>
      </c>
      <c r="D110" s="26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99" t="s">
        <v>157</v>
      </c>
      <c r="AM110" s="43"/>
      <c r="AN110" s="43"/>
      <c r="AO110" s="43"/>
      <c r="AP110" s="43"/>
      <c r="AQ110" s="40">
        <f t="shared" si="16"/>
        <v>1</v>
      </c>
      <c r="AR110" s="3">
        <f t="shared" si="19"/>
        <v>34</v>
      </c>
      <c r="AS110" s="41">
        <f t="shared" si="15"/>
        <v>2.9411764705882353E-2</v>
      </c>
    </row>
    <row r="111" spans="1:45" ht="15.75" customHeight="1" x14ac:dyDescent="0.2">
      <c r="A111" s="126"/>
      <c r="B111" s="112"/>
      <c r="C111" s="24" t="s">
        <v>141</v>
      </c>
      <c r="D111" s="47"/>
      <c r="E111" s="27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99" t="s">
        <v>157</v>
      </c>
      <c r="AM111" s="43"/>
      <c r="AN111" s="43"/>
      <c r="AO111" s="48"/>
      <c r="AP111" s="48"/>
      <c r="AQ111" s="40">
        <f t="shared" si="16"/>
        <v>1</v>
      </c>
      <c r="AR111" s="3">
        <f t="shared" si="19"/>
        <v>34</v>
      </c>
      <c r="AS111" s="41">
        <f t="shared" si="15"/>
        <v>2.9411764705882353E-2</v>
      </c>
    </row>
    <row r="112" spans="1:45" ht="12.75" customHeight="1" x14ac:dyDescent="0.2">
      <c r="A112" s="126"/>
      <c r="B112" s="110" t="s">
        <v>54</v>
      </c>
      <c r="C112" s="39" t="s">
        <v>80</v>
      </c>
      <c r="D112" s="42"/>
      <c r="E112" s="48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99" t="s">
        <v>157</v>
      </c>
      <c r="AM112" s="48"/>
      <c r="AN112" s="48"/>
      <c r="AO112" s="26"/>
      <c r="AP112" s="26"/>
      <c r="AQ112" s="40">
        <f t="shared" si="16"/>
        <v>1</v>
      </c>
      <c r="AR112" s="3">
        <f t="shared" si="19"/>
        <v>34</v>
      </c>
      <c r="AS112" s="41">
        <f t="shared" si="15"/>
        <v>2.9411764705882353E-2</v>
      </c>
    </row>
    <row r="113" spans="1:45" ht="14.25" customHeight="1" x14ac:dyDescent="0.2">
      <c r="A113" s="126"/>
      <c r="B113" s="111"/>
      <c r="C113" s="39" t="s">
        <v>81</v>
      </c>
      <c r="D113" s="42"/>
      <c r="E113" s="26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99" t="s">
        <v>157</v>
      </c>
      <c r="AM113" s="26"/>
      <c r="AN113" s="26"/>
      <c r="AO113" s="10"/>
      <c r="AP113" s="10"/>
      <c r="AQ113" s="40">
        <f t="shared" si="16"/>
        <v>1</v>
      </c>
      <c r="AR113" s="3">
        <f t="shared" si="19"/>
        <v>34</v>
      </c>
      <c r="AS113" s="41">
        <f t="shared" si="15"/>
        <v>2.9411764705882353E-2</v>
      </c>
    </row>
    <row r="114" spans="1:45" ht="14.25" customHeight="1" x14ac:dyDescent="0.2">
      <c r="A114" s="126"/>
      <c r="B114" s="111"/>
      <c r="C114" s="94" t="s">
        <v>82</v>
      </c>
      <c r="D114" s="97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99" t="s">
        <v>157</v>
      </c>
      <c r="AM114" s="10"/>
      <c r="AN114" s="10"/>
      <c r="AO114" s="10"/>
      <c r="AP114" s="10"/>
      <c r="AQ114" s="40">
        <f t="shared" si="16"/>
        <v>1</v>
      </c>
      <c r="AR114" s="3">
        <f t="shared" si="19"/>
        <v>34</v>
      </c>
      <c r="AS114" s="41">
        <f t="shared" si="15"/>
        <v>2.9411764705882353E-2</v>
      </c>
    </row>
    <row r="115" spans="1:45" s="2" customFormat="1" ht="11.25" customHeight="1" x14ac:dyDescent="0.2">
      <c r="A115" s="126"/>
      <c r="B115" s="112"/>
      <c r="C115" s="39" t="s">
        <v>141</v>
      </c>
      <c r="D115" s="46"/>
      <c r="E115" s="10"/>
      <c r="F115" s="26"/>
      <c r="G115" s="27"/>
      <c r="H115" s="26"/>
      <c r="I115" s="26"/>
      <c r="J115" s="43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99" t="s">
        <v>157</v>
      </c>
      <c r="AM115" s="10"/>
      <c r="AN115" s="10"/>
      <c r="AO115" s="43"/>
      <c r="AP115" s="43"/>
      <c r="AQ115" s="40">
        <f t="shared" si="16"/>
        <v>1</v>
      </c>
      <c r="AR115" s="3">
        <f t="shared" si="19"/>
        <v>34</v>
      </c>
      <c r="AS115" s="41">
        <f t="shared" si="15"/>
        <v>2.9411764705882353E-2</v>
      </c>
    </row>
    <row r="116" spans="1:45" s="2" customFormat="1" ht="15" customHeight="1" x14ac:dyDescent="0.2">
      <c r="A116" s="126"/>
      <c r="B116" s="110" t="s">
        <v>55</v>
      </c>
      <c r="C116" s="39" t="s">
        <v>80</v>
      </c>
      <c r="D116" s="46"/>
      <c r="E116" s="26"/>
      <c r="F116" s="26"/>
      <c r="G116" s="26"/>
      <c r="H116" s="27"/>
      <c r="I116" s="43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99" t="s">
        <v>157</v>
      </c>
      <c r="AM116" s="43"/>
      <c r="AN116" s="43"/>
      <c r="AO116" s="43"/>
      <c r="AP116" s="43"/>
      <c r="AQ116" s="40">
        <f t="shared" si="16"/>
        <v>1</v>
      </c>
      <c r="AR116" s="3">
        <f t="shared" si="19"/>
        <v>34</v>
      </c>
      <c r="AS116" s="41">
        <f t="shared" si="15"/>
        <v>2.9411764705882353E-2</v>
      </c>
    </row>
    <row r="117" spans="1:45" s="6" customFormat="1" ht="13.5" customHeight="1" x14ac:dyDescent="0.2">
      <c r="A117" s="126"/>
      <c r="B117" s="111"/>
      <c r="C117" s="39" t="s">
        <v>81</v>
      </c>
      <c r="D117" s="46"/>
      <c r="E117" s="26"/>
      <c r="F117" s="27"/>
      <c r="G117" s="27"/>
      <c r="H117" s="43"/>
      <c r="I117" s="26"/>
      <c r="J117" s="27"/>
      <c r="K117" s="27"/>
      <c r="L117" s="27"/>
      <c r="M117" s="26"/>
      <c r="N117" s="27"/>
      <c r="O117" s="27"/>
      <c r="P117" s="27"/>
      <c r="Q117" s="26"/>
      <c r="R117" s="27"/>
      <c r="S117" s="27"/>
      <c r="T117" s="27"/>
      <c r="U117" s="26"/>
      <c r="V117" s="27"/>
      <c r="W117" s="27"/>
      <c r="X117" s="26"/>
      <c r="Y117" s="27"/>
      <c r="Z117" s="27"/>
      <c r="AA117" s="27"/>
      <c r="AB117" s="26"/>
      <c r="AC117" s="27"/>
      <c r="AD117" s="27"/>
      <c r="AE117" s="26"/>
      <c r="AF117" s="26"/>
      <c r="AG117" s="27"/>
      <c r="AH117" s="27"/>
      <c r="AI117" s="27"/>
      <c r="AJ117" s="26"/>
      <c r="AK117" s="27"/>
      <c r="AL117" s="99" t="s">
        <v>157</v>
      </c>
      <c r="AM117" s="43"/>
      <c r="AN117" s="43"/>
      <c r="AO117" s="43"/>
      <c r="AP117" s="43"/>
      <c r="AQ117" s="40">
        <f t="shared" si="16"/>
        <v>1</v>
      </c>
      <c r="AR117" s="3">
        <f t="shared" si="19"/>
        <v>34</v>
      </c>
      <c r="AS117" s="41">
        <f t="shared" si="15"/>
        <v>2.9411764705882353E-2</v>
      </c>
    </row>
    <row r="118" spans="1:45" s="6" customFormat="1" ht="13.5" customHeight="1" x14ac:dyDescent="0.2">
      <c r="A118" s="126"/>
      <c r="B118" s="111"/>
      <c r="C118" s="94" t="s">
        <v>82</v>
      </c>
      <c r="D118" s="46"/>
      <c r="E118" s="26"/>
      <c r="F118" s="27"/>
      <c r="G118" s="27"/>
      <c r="H118" s="43"/>
      <c r="I118" s="26"/>
      <c r="J118" s="27"/>
      <c r="K118" s="27"/>
      <c r="L118" s="27"/>
      <c r="M118" s="26"/>
      <c r="N118" s="27"/>
      <c r="O118" s="27"/>
      <c r="P118" s="27"/>
      <c r="Q118" s="26"/>
      <c r="R118" s="27"/>
      <c r="S118" s="27"/>
      <c r="T118" s="27"/>
      <c r="U118" s="26"/>
      <c r="V118" s="27"/>
      <c r="W118" s="27"/>
      <c r="X118" s="26"/>
      <c r="Y118" s="27"/>
      <c r="Z118" s="27"/>
      <c r="AA118" s="27"/>
      <c r="AB118" s="26"/>
      <c r="AC118" s="27"/>
      <c r="AD118" s="27"/>
      <c r="AE118" s="26"/>
      <c r="AF118" s="26"/>
      <c r="AG118" s="27"/>
      <c r="AH118" s="27"/>
      <c r="AI118" s="27"/>
      <c r="AJ118" s="26"/>
      <c r="AK118" s="27"/>
      <c r="AL118" s="99" t="s">
        <v>157</v>
      </c>
      <c r="AM118" s="43"/>
      <c r="AN118" s="43"/>
      <c r="AO118" s="43"/>
      <c r="AP118" s="43"/>
      <c r="AQ118" s="40">
        <f t="shared" si="16"/>
        <v>1</v>
      </c>
      <c r="AR118" s="3">
        <f t="shared" si="19"/>
        <v>34</v>
      </c>
      <c r="AS118" s="41">
        <f t="shared" si="15"/>
        <v>2.9411764705882353E-2</v>
      </c>
    </row>
    <row r="119" spans="1:45" s="6" customFormat="1" ht="15" customHeight="1" x14ac:dyDescent="0.2">
      <c r="A119" s="126"/>
      <c r="B119" s="112"/>
      <c r="C119" s="39" t="s">
        <v>141</v>
      </c>
      <c r="D119" s="46"/>
      <c r="E119" s="26"/>
      <c r="F119" s="27"/>
      <c r="G119" s="43"/>
      <c r="H119" s="27"/>
      <c r="I119" s="26"/>
      <c r="J119" s="27"/>
      <c r="K119" s="27"/>
      <c r="L119" s="27"/>
      <c r="M119" s="26"/>
      <c r="N119" s="27"/>
      <c r="O119" s="27"/>
      <c r="P119" s="27"/>
      <c r="Q119" s="26"/>
      <c r="R119" s="27"/>
      <c r="S119" s="27"/>
      <c r="T119" s="27"/>
      <c r="U119" s="26"/>
      <c r="V119" s="27"/>
      <c r="W119" s="27"/>
      <c r="X119" s="26"/>
      <c r="Y119" s="27"/>
      <c r="Z119" s="27"/>
      <c r="AA119" s="27"/>
      <c r="AB119" s="26"/>
      <c r="AC119" s="27"/>
      <c r="AD119" s="27"/>
      <c r="AE119" s="26"/>
      <c r="AF119" s="26"/>
      <c r="AG119" s="27"/>
      <c r="AH119" s="27"/>
      <c r="AI119" s="27"/>
      <c r="AJ119" s="26"/>
      <c r="AK119" s="27"/>
      <c r="AL119" s="99" t="s">
        <v>157</v>
      </c>
      <c r="AM119" s="43"/>
      <c r="AN119" s="43"/>
      <c r="AO119" s="43"/>
      <c r="AP119" s="43"/>
      <c r="AQ119" s="40">
        <f t="shared" si="16"/>
        <v>1</v>
      </c>
      <c r="AR119" s="3">
        <f t="shared" si="19"/>
        <v>34</v>
      </c>
      <c r="AS119" s="41">
        <f t="shared" si="15"/>
        <v>2.9411764705882353E-2</v>
      </c>
    </row>
    <row r="120" spans="1:45" s="6" customFormat="1" ht="15" customHeight="1" x14ac:dyDescent="0.2">
      <c r="A120" s="126"/>
      <c r="B120" s="109" t="s">
        <v>74</v>
      </c>
      <c r="C120" s="39" t="s">
        <v>80</v>
      </c>
      <c r="D120" s="46"/>
      <c r="E120" s="26"/>
      <c r="F120" s="27"/>
      <c r="G120" s="27"/>
      <c r="H120" s="43"/>
      <c r="I120" s="27"/>
      <c r="J120" s="27"/>
      <c r="K120" s="27"/>
      <c r="L120" s="27"/>
      <c r="M120" s="26"/>
      <c r="N120" s="27"/>
      <c r="O120" s="27"/>
      <c r="P120" s="27"/>
      <c r="Q120" s="26"/>
      <c r="R120" s="27"/>
      <c r="S120" s="27"/>
      <c r="T120" s="27"/>
      <c r="U120" s="26"/>
      <c r="V120" s="27"/>
      <c r="W120" s="27"/>
      <c r="X120" s="26"/>
      <c r="Y120" s="27"/>
      <c r="Z120" s="27"/>
      <c r="AA120" s="27"/>
      <c r="AB120" s="43"/>
      <c r="AC120" s="43"/>
      <c r="AD120" s="43"/>
      <c r="AE120" s="26"/>
      <c r="AF120" s="26"/>
      <c r="AG120" s="27"/>
      <c r="AH120" s="27"/>
      <c r="AI120" s="27"/>
      <c r="AJ120" s="26"/>
      <c r="AK120" s="27"/>
      <c r="AL120" s="27"/>
      <c r="AM120" s="43"/>
      <c r="AN120" s="43"/>
      <c r="AO120" s="43"/>
      <c r="AP120" s="43"/>
      <c r="AQ120" s="40">
        <f t="shared" si="16"/>
        <v>0</v>
      </c>
      <c r="AR120" s="3">
        <f>34*2</f>
        <v>68</v>
      </c>
      <c r="AS120" s="41">
        <f t="shared" si="15"/>
        <v>0</v>
      </c>
    </row>
    <row r="121" spans="1:45" s="6" customFormat="1" ht="15" customHeight="1" x14ac:dyDescent="0.2">
      <c r="A121" s="126"/>
      <c r="B121" s="109"/>
      <c r="C121" s="39" t="s">
        <v>81</v>
      </c>
      <c r="D121" s="46"/>
      <c r="E121" s="2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43"/>
      <c r="AN121" s="43"/>
      <c r="AO121" s="43"/>
      <c r="AP121" s="43"/>
      <c r="AQ121" s="40">
        <f t="shared" si="16"/>
        <v>0</v>
      </c>
      <c r="AR121" s="3">
        <f t="shared" ref="AR121:AR123" si="20">34*2</f>
        <v>68</v>
      </c>
      <c r="AS121" s="41">
        <f t="shared" si="15"/>
        <v>0</v>
      </c>
    </row>
    <row r="122" spans="1:45" s="6" customFormat="1" ht="15" customHeight="1" x14ac:dyDescent="0.2">
      <c r="A122" s="126"/>
      <c r="B122" s="109"/>
      <c r="C122" s="94" t="s">
        <v>82</v>
      </c>
      <c r="D122" s="46"/>
      <c r="E122" s="26"/>
      <c r="F122" s="27"/>
      <c r="G122" s="27"/>
      <c r="H122" s="27"/>
      <c r="I122" s="26"/>
      <c r="J122" s="27"/>
      <c r="K122" s="27"/>
      <c r="L122" s="27"/>
      <c r="M122" s="26"/>
      <c r="N122" s="27"/>
      <c r="O122" s="27"/>
      <c r="P122" s="27"/>
      <c r="Q122" s="26"/>
      <c r="R122" s="27"/>
      <c r="S122" s="27"/>
      <c r="T122" s="27"/>
      <c r="U122" s="26"/>
      <c r="V122" s="27"/>
      <c r="W122" s="27"/>
      <c r="X122" s="26"/>
      <c r="Y122" s="27"/>
      <c r="Z122" s="27"/>
      <c r="AA122" s="27"/>
      <c r="AB122" s="27"/>
      <c r="AC122" s="27"/>
      <c r="AD122" s="26"/>
      <c r="AE122" s="26"/>
      <c r="AF122" s="26"/>
      <c r="AG122" s="26"/>
      <c r="AH122" s="43"/>
      <c r="AI122" s="43"/>
      <c r="AJ122" s="43"/>
      <c r="AK122" s="27"/>
      <c r="AL122" s="27"/>
      <c r="AM122" s="43"/>
      <c r="AN122" s="43"/>
      <c r="AO122" s="43"/>
      <c r="AP122" s="43"/>
      <c r="AQ122" s="40">
        <f t="shared" si="16"/>
        <v>0</v>
      </c>
      <c r="AR122" s="3">
        <f t="shared" si="20"/>
        <v>68</v>
      </c>
      <c r="AS122" s="41">
        <f t="shared" si="15"/>
        <v>0</v>
      </c>
    </row>
    <row r="123" spans="1:45" s="6" customFormat="1" ht="15" customHeight="1" x14ac:dyDescent="0.2">
      <c r="A123" s="126"/>
      <c r="B123" s="109"/>
      <c r="C123" s="39" t="s">
        <v>141</v>
      </c>
      <c r="D123" s="46"/>
      <c r="E123" s="26"/>
      <c r="F123" s="27"/>
      <c r="G123" s="27"/>
      <c r="H123" s="27"/>
      <c r="I123" s="26"/>
      <c r="J123" s="27"/>
      <c r="K123" s="27"/>
      <c r="L123" s="27"/>
      <c r="M123" s="26"/>
      <c r="N123" s="27"/>
      <c r="O123" s="27"/>
      <c r="P123" s="27"/>
      <c r="Q123" s="26"/>
      <c r="R123" s="27"/>
      <c r="S123" s="27"/>
      <c r="T123" s="27"/>
      <c r="U123" s="26"/>
      <c r="V123" s="27"/>
      <c r="W123" s="27"/>
      <c r="X123" s="26"/>
      <c r="Y123" s="27"/>
      <c r="Z123" s="27"/>
      <c r="AA123" s="27"/>
      <c r="AB123" s="27"/>
      <c r="AC123" s="27"/>
      <c r="AD123" s="26"/>
      <c r="AE123" s="26"/>
      <c r="AF123" s="26"/>
      <c r="AG123" s="26"/>
      <c r="AH123" s="43"/>
      <c r="AI123" s="43"/>
      <c r="AJ123" s="43"/>
      <c r="AK123" s="27"/>
      <c r="AL123" s="27"/>
      <c r="AM123" s="43"/>
      <c r="AN123" s="43"/>
      <c r="AO123" s="43"/>
      <c r="AP123" s="43"/>
      <c r="AQ123" s="40">
        <f t="shared" si="16"/>
        <v>0</v>
      </c>
      <c r="AR123" s="3">
        <f t="shared" si="20"/>
        <v>68</v>
      </c>
      <c r="AS123" s="41">
        <f t="shared" si="15"/>
        <v>0</v>
      </c>
    </row>
    <row r="124" spans="1:45" s="6" customFormat="1" ht="20.25" customHeight="1" x14ac:dyDescent="0.2">
      <c r="A124" s="69"/>
      <c r="B124" s="70"/>
      <c r="C124" s="70"/>
      <c r="D124" s="70"/>
      <c r="E124" s="26"/>
      <c r="F124" s="27"/>
      <c r="G124" s="27"/>
      <c r="H124" s="27"/>
      <c r="I124" s="26"/>
      <c r="J124" s="27"/>
      <c r="K124" s="27"/>
      <c r="L124" s="27"/>
      <c r="M124" s="26"/>
      <c r="N124" s="27"/>
      <c r="O124" s="27"/>
      <c r="P124" s="27"/>
      <c r="Q124" s="26"/>
      <c r="R124" s="27"/>
      <c r="S124" s="27"/>
      <c r="T124" s="27"/>
      <c r="U124" s="26"/>
      <c r="V124" s="27"/>
      <c r="W124" s="27"/>
      <c r="X124" s="26"/>
      <c r="Y124" s="27"/>
      <c r="Z124" s="27"/>
      <c r="AA124" s="27"/>
      <c r="AB124" s="27"/>
      <c r="AC124" s="27"/>
      <c r="AD124" s="26"/>
      <c r="AE124" s="26"/>
      <c r="AF124" s="26"/>
      <c r="AG124" s="26"/>
      <c r="AH124" s="43"/>
      <c r="AI124" s="43"/>
      <c r="AJ124" s="43"/>
      <c r="AK124" s="27"/>
      <c r="AL124" s="27"/>
      <c r="AM124" s="43"/>
      <c r="AN124" s="43"/>
      <c r="AO124" s="69"/>
      <c r="AP124" s="69"/>
      <c r="AQ124" s="69"/>
      <c r="AR124" s="69"/>
      <c r="AS124" s="69"/>
    </row>
    <row r="125" spans="1:45" s="49" customFormat="1" ht="123" customHeight="1" x14ac:dyDescent="0.2">
      <c r="A125" s="134" t="s">
        <v>24</v>
      </c>
      <c r="B125" s="134"/>
      <c r="C125" s="134"/>
      <c r="D125" s="134"/>
      <c r="E125" s="131" t="s">
        <v>40</v>
      </c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3"/>
      <c r="AQ125" s="139" t="s">
        <v>20</v>
      </c>
      <c r="AR125" s="139" t="s">
        <v>22</v>
      </c>
      <c r="AS125" s="161" t="s">
        <v>21</v>
      </c>
    </row>
    <row r="126" spans="1:45" s="49" customFormat="1" x14ac:dyDescent="0.2">
      <c r="A126" s="113" t="s">
        <v>0</v>
      </c>
      <c r="B126" s="115"/>
      <c r="C126" s="110" t="s">
        <v>64</v>
      </c>
      <c r="D126" s="23" t="s">
        <v>18</v>
      </c>
      <c r="E126" s="109" t="s">
        <v>1</v>
      </c>
      <c r="F126" s="109"/>
      <c r="G126" s="109"/>
      <c r="H126" s="109"/>
      <c r="I126" s="109" t="s">
        <v>2</v>
      </c>
      <c r="J126" s="109"/>
      <c r="K126" s="109"/>
      <c r="L126" s="109"/>
      <c r="M126" s="109" t="s">
        <v>3</v>
      </c>
      <c r="N126" s="109"/>
      <c r="O126" s="109"/>
      <c r="P126" s="109"/>
      <c r="Q126" s="109" t="s">
        <v>4</v>
      </c>
      <c r="R126" s="109"/>
      <c r="S126" s="109"/>
      <c r="T126" s="109"/>
      <c r="U126" s="109" t="s">
        <v>5</v>
      </c>
      <c r="V126" s="109"/>
      <c r="W126" s="109"/>
      <c r="X126" s="109" t="s">
        <v>6</v>
      </c>
      <c r="Y126" s="109"/>
      <c r="Z126" s="109"/>
      <c r="AA126" s="109"/>
      <c r="AB126" s="109" t="s">
        <v>7</v>
      </c>
      <c r="AC126" s="109"/>
      <c r="AD126" s="109"/>
      <c r="AE126" s="109" t="s">
        <v>8</v>
      </c>
      <c r="AF126" s="109"/>
      <c r="AG126" s="109"/>
      <c r="AH126" s="109"/>
      <c r="AI126" s="109"/>
      <c r="AJ126" s="109" t="s">
        <v>9</v>
      </c>
      <c r="AK126" s="109"/>
      <c r="AL126" s="109"/>
      <c r="AM126" s="109" t="s">
        <v>10</v>
      </c>
      <c r="AN126" s="109"/>
      <c r="AO126" s="109"/>
      <c r="AP126" s="109"/>
      <c r="AQ126" s="139"/>
      <c r="AR126" s="139"/>
      <c r="AS126" s="161"/>
    </row>
    <row r="127" spans="1:45" s="49" customFormat="1" x14ac:dyDescent="0.2">
      <c r="A127" s="116"/>
      <c r="B127" s="118"/>
      <c r="C127" s="112"/>
      <c r="D127" s="23" t="s">
        <v>19</v>
      </c>
      <c r="E127" s="5">
        <v>1</v>
      </c>
      <c r="F127" s="5">
        <v>2</v>
      </c>
      <c r="G127" s="5">
        <v>3</v>
      </c>
      <c r="H127" s="5">
        <v>4</v>
      </c>
      <c r="I127" s="5">
        <v>5</v>
      </c>
      <c r="J127" s="5">
        <v>6</v>
      </c>
      <c r="K127" s="5">
        <v>7</v>
      </c>
      <c r="L127" s="5">
        <v>8</v>
      </c>
      <c r="M127" s="5">
        <v>9</v>
      </c>
      <c r="N127" s="5">
        <v>10</v>
      </c>
      <c r="O127" s="5">
        <v>11</v>
      </c>
      <c r="P127" s="5">
        <v>12</v>
      </c>
      <c r="Q127" s="5">
        <v>13</v>
      </c>
      <c r="R127" s="5">
        <v>14</v>
      </c>
      <c r="S127" s="5">
        <v>15</v>
      </c>
      <c r="T127" s="5">
        <v>16</v>
      </c>
      <c r="U127" s="5">
        <v>17</v>
      </c>
      <c r="V127" s="5">
        <v>18</v>
      </c>
      <c r="W127" s="5">
        <v>19</v>
      </c>
      <c r="X127" s="5">
        <v>20</v>
      </c>
      <c r="Y127" s="5">
        <v>21</v>
      </c>
      <c r="Z127" s="5">
        <v>22</v>
      </c>
      <c r="AA127" s="5">
        <v>23</v>
      </c>
      <c r="AB127" s="5">
        <v>24</v>
      </c>
      <c r="AC127" s="5">
        <v>25</v>
      </c>
      <c r="AD127" s="5">
        <v>26</v>
      </c>
      <c r="AE127" s="5">
        <v>27</v>
      </c>
      <c r="AF127" s="5">
        <v>28</v>
      </c>
      <c r="AG127" s="5">
        <v>29</v>
      </c>
      <c r="AH127" s="5">
        <v>30</v>
      </c>
      <c r="AI127" s="5">
        <v>31</v>
      </c>
      <c r="AJ127" s="5">
        <v>32</v>
      </c>
      <c r="AK127" s="5">
        <v>33</v>
      </c>
      <c r="AL127" s="5">
        <v>34</v>
      </c>
      <c r="AM127" s="5">
        <v>35</v>
      </c>
      <c r="AN127" s="5">
        <v>36</v>
      </c>
      <c r="AO127" s="5">
        <v>37</v>
      </c>
      <c r="AP127" s="5">
        <v>38</v>
      </c>
      <c r="AQ127" s="139"/>
      <c r="AR127" s="139"/>
      <c r="AS127" s="161"/>
    </row>
    <row r="128" spans="1:45" ht="12.75" customHeight="1" x14ac:dyDescent="0.2">
      <c r="A128" s="108" t="s">
        <v>25</v>
      </c>
      <c r="B128" s="110" t="s">
        <v>13</v>
      </c>
      <c r="C128" s="39" t="s">
        <v>83</v>
      </c>
      <c r="D128" s="25"/>
      <c r="E128" s="5"/>
      <c r="F128" s="43"/>
      <c r="G128" s="43"/>
      <c r="H128" s="102" t="s">
        <v>157</v>
      </c>
      <c r="I128" s="43"/>
      <c r="J128" s="43"/>
      <c r="K128" s="43"/>
      <c r="L128" s="103"/>
      <c r="M128" s="43"/>
      <c r="N128" s="43"/>
      <c r="O128" s="43"/>
      <c r="P128" s="102" t="s">
        <v>158</v>
      </c>
      <c r="Q128" s="26"/>
      <c r="R128" s="26"/>
      <c r="S128" s="26"/>
      <c r="T128" s="101" t="s">
        <v>157</v>
      </c>
      <c r="U128" s="26"/>
      <c r="V128" s="26"/>
      <c r="W128" s="26"/>
      <c r="X128" s="26"/>
      <c r="Y128" s="26"/>
      <c r="Z128" s="26"/>
      <c r="AA128" s="101" t="s">
        <v>158</v>
      </c>
      <c r="AB128" s="26"/>
      <c r="AC128" s="26"/>
      <c r="AD128" s="101" t="s">
        <v>158</v>
      </c>
      <c r="AE128" s="26"/>
      <c r="AF128" s="26"/>
      <c r="AG128" s="100" t="s">
        <v>160</v>
      </c>
      <c r="AH128" s="26"/>
      <c r="AI128" s="26"/>
      <c r="AJ128" s="26"/>
      <c r="AK128" s="101" t="s">
        <v>157</v>
      </c>
      <c r="AL128" s="26"/>
      <c r="AM128" s="5"/>
      <c r="AN128" s="5"/>
      <c r="AO128" s="7"/>
      <c r="AP128" s="7"/>
      <c r="AQ128" s="7">
        <v>7</v>
      </c>
      <c r="AR128" s="51">
        <f>34*5</f>
        <v>170</v>
      </c>
      <c r="AS128" s="8">
        <f t="shared" ref="AS128:AS167" si="21">AQ128/AR128</f>
        <v>4.1176470588235294E-2</v>
      </c>
    </row>
    <row r="129" spans="1:45" ht="12.75" customHeight="1" x14ac:dyDescent="0.2">
      <c r="A129" s="108"/>
      <c r="B129" s="111"/>
      <c r="C129" s="39" t="s">
        <v>84</v>
      </c>
      <c r="D129" s="25"/>
      <c r="E129" s="26"/>
      <c r="F129" s="43"/>
      <c r="G129" s="43"/>
      <c r="H129" s="102" t="s">
        <v>157</v>
      </c>
      <c r="I129" s="43"/>
      <c r="J129" s="43"/>
      <c r="K129" s="43"/>
      <c r="L129" s="103"/>
      <c r="M129" s="43"/>
      <c r="N129" s="43"/>
      <c r="O129" s="43"/>
      <c r="P129" s="102" t="s">
        <v>158</v>
      </c>
      <c r="Q129" s="27"/>
      <c r="R129" s="26"/>
      <c r="S129" s="26"/>
      <c r="T129" s="101" t="s">
        <v>157</v>
      </c>
      <c r="U129" s="26"/>
      <c r="V129" s="26"/>
      <c r="W129" s="26"/>
      <c r="X129" s="26"/>
      <c r="Y129" s="26"/>
      <c r="Z129" s="26"/>
      <c r="AA129" s="101" t="s">
        <v>158</v>
      </c>
      <c r="AB129" s="26"/>
      <c r="AC129" s="26"/>
      <c r="AD129" s="101" t="s">
        <v>158</v>
      </c>
      <c r="AE129" s="26"/>
      <c r="AF129" s="26"/>
      <c r="AG129" s="100" t="s">
        <v>160</v>
      </c>
      <c r="AH129" s="26"/>
      <c r="AI129" s="26"/>
      <c r="AJ129" s="26"/>
      <c r="AK129" s="101" t="s">
        <v>157</v>
      </c>
      <c r="AL129" s="26"/>
      <c r="AM129" s="43"/>
      <c r="AN129" s="43"/>
      <c r="AO129" s="7"/>
      <c r="AP129" s="7"/>
      <c r="AQ129" s="7">
        <v>7</v>
      </c>
      <c r="AR129" s="51">
        <f t="shared" ref="AR129:AR131" si="22">34*5</f>
        <v>170</v>
      </c>
      <c r="AS129" s="8">
        <f t="shared" si="21"/>
        <v>4.1176470588235294E-2</v>
      </c>
    </row>
    <row r="130" spans="1:45" ht="12.75" customHeight="1" x14ac:dyDescent="0.2">
      <c r="A130" s="108"/>
      <c r="B130" s="111"/>
      <c r="C130" s="94" t="s">
        <v>85</v>
      </c>
      <c r="D130" s="54"/>
      <c r="E130" s="26"/>
      <c r="F130" s="43"/>
      <c r="G130" s="43"/>
      <c r="H130" s="102" t="s">
        <v>157</v>
      </c>
      <c r="I130" s="43"/>
      <c r="J130" s="43"/>
      <c r="K130" s="43"/>
      <c r="L130" s="103"/>
      <c r="M130" s="43"/>
      <c r="N130" s="43"/>
      <c r="O130" s="43"/>
      <c r="P130" s="102" t="s">
        <v>158</v>
      </c>
      <c r="Q130" s="27"/>
      <c r="R130" s="26"/>
      <c r="S130" s="26"/>
      <c r="T130" s="101" t="s">
        <v>157</v>
      </c>
      <c r="U130" s="26"/>
      <c r="V130" s="26"/>
      <c r="W130" s="26"/>
      <c r="X130" s="26"/>
      <c r="Y130" s="26"/>
      <c r="Z130" s="26"/>
      <c r="AA130" s="101" t="s">
        <v>158</v>
      </c>
      <c r="AB130" s="26"/>
      <c r="AC130" s="26"/>
      <c r="AD130" s="101" t="s">
        <v>158</v>
      </c>
      <c r="AE130" s="26"/>
      <c r="AF130" s="26"/>
      <c r="AG130" s="100" t="s">
        <v>160</v>
      </c>
      <c r="AH130" s="26"/>
      <c r="AI130" s="26"/>
      <c r="AJ130" s="26"/>
      <c r="AK130" s="101" t="s">
        <v>157</v>
      </c>
      <c r="AL130" s="26"/>
      <c r="AM130" s="43"/>
      <c r="AN130" s="43"/>
      <c r="AO130" s="7"/>
      <c r="AP130" s="7"/>
      <c r="AQ130" s="7">
        <v>7</v>
      </c>
      <c r="AR130" s="51">
        <f t="shared" si="22"/>
        <v>170</v>
      </c>
      <c r="AS130" s="8">
        <f t="shared" si="21"/>
        <v>4.1176470588235294E-2</v>
      </c>
    </row>
    <row r="131" spans="1:45" ht="12.75" customHeight="1" x14ac:dyDescent="0.2">
      <c r="A131" s="108"/>
      <c r="B131" s="112"/>
      <c r="C131" s="39" t="s">
        <v>142</v>
      </c>
      <c r="D131" s="25"/>
      <c r="E131" s="26"/>
      <c r="F131" s="43"/>
      <c r="G131" s="43"/>
      <c r="H131" s="102" t="s">
        <v>157</v>
      </c>
      <c r="I131" s="43"/>
      <c r="J131" s="43"/>
      <c r="K131" s="43"/>
      <c r="L131" s="103"/>
      <c r="M131" s="43"/>
      <c r="N131" s="43"/>
      <c r="O131" s="43"/>
      <c r="P131" s="102" t="s">
        <v>158</v>
      </c>
      <c r="Q131" s="26"/>
      <c r="R131" s="27"/>
      <c r="S131" s="27"/>
      <c r="T131" s="101" t="s">
        <v>157</v>
      </c>
      <c r="U131" s="26"/>
      <c r="V131" s="27"/>
      <c r="W131" s="27"/>
      <c r="X131" s="26"/>
      <c r="Y131" s="27"/>
      <c r="Z131" s="27"/>
      <c r="AA131" s="101" t="s">
        <v>158</v>
      </c>
      <c r="AB131" s="26"/>
      <c r="AC131" s="27"/>
      <c r="AD131" s="101" t="s">
        <v>158</v>
      </c>
      <c r="AE131" s="26"/>
      <c r="AF131" s="26"/>
      <c r="AG131" s="100" t="s">
        <v>160</v>
      </c>
      <c r="AH131" s="27"/>
      <c r="AI131" s="27"/>
      <c r="AJ131" s="26"/>
      <c r="AK131" s="101" t="s">
        <v>157</v>
      </c>
      <c r="AL131" s="27"/>
      <c r="AM131" s="43"/>
      <c r="AN131" s="43"/>
      <c r="AO131" s="7"/>
      <c r="AP131" s="7"/>
      <c r="AQ131" s="7">
        <v>7</v>
      </c>
      <c r="AR131" s="51">
        <f t="shared" si="22"/>
        <v>170</v>
      </c>
      <c r="AS131" s="8">
        <f t="shared" si="21"/>
        <v>4.1176470588235294E-2</v>
      </c>
    </row>
    <row r="132" spans="1:45" ht="12.75" customHeight="1" x14ac:dyDescent="0.2">
      <c r="A132" s="108"/>
      <c r="B132" s="110" t="s">
        <v>11</v>
      </c>
      <c r="C132" s="24" t="s">
        <v>83</v>
      </c>
      <c r="D132" s="25"/>
      <c r="E132" s="26"/>
      <c r="F132" s="43"/>
      <c r="G132" s="43"/>
      <c r="H132" s="103"/>
      <c r="I132" s="102" t="s">
        <v>157</v>
      </c>
      <c r="J132" s="43"/>
      <c r="K132" s="43"/>
      <c r="L132" s="43"/>
      <c r="M132" s="103"/>
      <c r="N132" s="43"/>
      <c r="O132" s="43"/>
      <c r="P132" s="43"/>
      <c r="Q132" s="101" t="s">
        <v>157</v>
      </c>
      <c r="R132" s="27"/>
      <c r="S132" s="27"/>
      <c r="T132" s="27"/>
      <c r="U132" s="101" t="s">
        <v>158</v>
      </c>
      <c r="V132" s="27"/>
      <c r="W132" s="27"/>
      <c r="X132" s="26"/>
      <c r="Y132" s="27"/>
      <c r="Z132" s="27"/>
      <c r="AA132" s="99" t="s">
        <v>157</v>
      </c>
      <c r="AB132" s="26"/>
      <c r="AC132" s="27"/>
      <c r="AD132" s="99" t="s">
        <v>158</v>
      </c>
      <c r="AE132" s="26"/>
      <c r="AF132" s="26"/>
      <c r="AG132" s="3"/>
      <c r="AH132" s="100" t="s">
        <v>160</v>
      </c>
      <c r="AI132" s="27"/>
      <c r="AJ132" s="26"/>
      <c r="AK132" s="99" t="s">
        <v>157</v>
      </c>
      <c r="AL132" s="27"/>
      <c r="AM132" s="43"/>
      <c r="AN132" s="43"/>
      <c r="AO132" s="7"/>
      <c r="AP132" s="7"/>
      <c r="AQ132" s="7">
        <v>7</v>
      </c>
      <c r="AR132" s="51">
        <f>34*4</f>
        <v>136</v>
      </c>
      <c r="AS132" s="8">
        <f t="shared" si="21"/>
        <v>5.1470588235294115E-2</v>
      </c>
    </row>
    <row r="133" spans="1:45" ht="12.75" customHeight="1" x14ac:dyDescent="0.2">
      <c r="A133" s="108"/>
      <c r="B133" s="111"/>
      <c r="C133" s="39" t="s">
        <v>84</v>
      </c>
      <c r="D133" s="25"/>
      <c r="E133" s="26"/>
      <c r="F133" s="27"/>
      <c r="G133" s="27"/>
      <c r="H133" s="43"/>
      <c r="I133" s="102" t="s">
        <v>157</v>
      </c>
      <c r="J133" s="27"/>
      <c r="K133" s="27"/>
      <c r="L133" s="27"/>
      <c r="M133" s="103"/>
      <c r="N133" s="27"/>
      <c r="O133" s="27"/>
      <c r="P133" s="27"/>
      <c r="Q133" s="101" t="s">
        <v>157</v>
      </c>
      <c r="R133" s="27"/>
      <c r="S133" s="27"/>
      <c r="T133" s="27"/>
      <c r="U133" s="101" t="s">
        <v>158</v>
      </c>
      <c r="V133" s="27"/>
      <c r="W133" s="27"/>
      <c r="X133" s="26"/>
      <c r="Y133" s="27"/>
      <c r="Z133" s="27"/>
      <c r="AA133" s="99" t="s">
        <v>157</v>
      </c>
      <c r="AB133" s="43"/>
      <c r="AC133" s="43"/>
      <c r="AD133" s="99" t="s">
        <v>158</v>
      </c>
      <c r="AE133" s="26"/>
      <c r="AF133" s="26"/>
      <c r="AG133" s="3"/>
      <c r="AH133" s="100" t="s">
        <v>160</v>
      </c>
      <c r="AI133" s="27"/>
      <c r="AJ133" s="26"/>
      <c r="AK133" s="99" t="s">
        <v>157</v>
      </c>
      <c r="AL133" s="27"/>
      <c r="AM133" s="43"/>
      <c r="AN133" s="43"/>
      <c r="AO133" s="7"/>
      <c r="AP133" s="7"/>
      <c r="AQ133" s="7">
        <v>7</v>
      </c>
      <c r="AR133" s="51">
        <f t="shared" ref="AR133:AR139" si="23">34*4</f>
        <v>136</v>
      </c>
      <c r="AS133" s="8">
        <f t="shared" si="21"/>
        <v>5.1470588235294115E-2</v>
      </c>
    </row>
    <row r="134" spans="1:45" ht="12.75" customHeight="1" x14ac:dyDescent="0.2">
      <c r="A134" s="108"/>
      <c r="B134" s="111"/>
      <c r="C134" s="94" t="s">
        <v>85</v>
      </c>
      <c r="D134" s="54"/>
      <c r="E134" s="26"/>
      <c r="F134" s="27"/>
      <c r="G134" s="27"/>
      <c r="H134" s="43"/>
      <c r="I134" s="102" t="s">
        <v>157</v>
      </c>
      <c r="J134" s="96"/>
      <c r="K134" s="27"/>
      <c r="L134" s="27"/>
      <c r="M134" s="103"/>
      <c r="N134" s="27"/>
      <c r="O134" s="27"/>
      <c r="P134" s="27"/>
      <c r="Q134" s="101" t="s">
        <v>157</v>
      </c>
      <c r="R134" s="27"/>
      <c r="S134" s="27"/>
      <c r="T134" s="27"/>
      <c r="U134" s="101" t="s">
        <v>158</v>
      </c>
      <c r="V134" s="27"/>
      <c r="W134" s="27"/>
      <c r="X134" s="26"/>
      <c r="Y134" s="27"/>
      <c r="Z134" s="27"/>
      <c r="AA134" s="99" t="s">
        <v>157</v>
      </c>
      <c r="AB134" s="43"/>
      <c r="AC134" s="43"/>
      <c r="AD134" s="99" t="s">
        <v>158</v>
      </c>
      <c r="AE134" s="26"/>
      <c r="AF134" s="26"/>
      <c r="AG134" s="3"/>
      <c r="AH134" s="100" t="s">
        <v>160</v>
      </c>
      <c r="AI134" s="27"/>
      <c r="AJ134" s="26"/>
      <c r="AK134" s="99" t="s">
        <v>157</v>
      </c>
      <c r="AL134" s="27"/>
      <c r="AM134" s="43"/>
      <c r="AN134" s="43"/>
      <c r="AO134" s="7"/>
      <c r="AP134" s="7"/>
      <c r="AQ134" s="7">
        <v>7</v>
      </c>
      <c r="AR134" s="51">
        <f t="shared" si="23"/>
        <v>136</v>
      </c>
      <c r="AS134" s="8">
        <f t="shared" si="21"/>
        <v>5.1470588235294115E-2</v>
      </c>
    </row>
    <row r="135" spans="1:45" ht="14.25" customHeight="1" x14ac:dyDescent="0.2">
      <c r="A135" s="108"/>
      <c r="B135" s="112"/>
      <c r="C135" s="39" t="s">
        <v>142</v>
      </c>
      <c r="D135" s="22"/>
      <c r="E135" s="26"/>
      <c r="F135" s="26"/>
      <c r="G135" s="27"/>
      <c r="H135" s="26"/>
      <c r="I135" s="102" t="s">
        <v>157</v>
      </c>
      <c r="J135" s="45"/>
      <c r="K135" s="26"/>
      <c r="L135" s="26"/>
      <c r="M135" s="103"/>
      <c r="N135" s="26"/>
      <c r="O135" s="26"/>
      <c r="P135" s="26"/>
      <c r="Q135" s="101" t="s">
        <v>157</v>
      </c>
      <c r="R135" s="27"/>
      <c r="S135" s="27"/>
      <c r="T135" s="27"/>
      <c r="U135" s="101" t="s">
        <v>158</v>
      </c>
      <c r="V135" s="27"/>
      <c r="W135" s="27"/>
      <c r="X135" s="26"/>
      <c r="Y135" s="27"/>
      <c r="Z135" s="27"/>
      <c r="AA135" s="99" t="s">
        <v>157</v>
      </c>
      <c r="AB135" s="27"/>
      <c r="AC135" s="27"/>
      <c r="AD135" s="99" t="s">
        <v>158</v>
      </c>
      <c r="AE135" s="26"/>
      <c r="AF135" s="26"/>
      <c r="AG135" s="3"/>
      <c r="AH135" s="100" t="s">
        <v>160</v>
      </c>
      <c r="AI135" s="43"/>
      <c r="AJ135" s="43"/>
      <c r="AK135" s="99" t="s">
        <v>157</v>
      </c>
      <c r="AL135" s="27"/>
      <c r="AM135" s="43"/>
      <c r="AN135" s="43"/>
      <c r="AO135" s="7"/>
      <c r="AP135" s="7"/>
      <c r="AQ135" s="7">
        <v>7</v>
      </c>
      <c r="AR135" s="51">
        <f t="shared" si="23"/>
        <v>136</v>
      </c>
      <c r="AS135" s="8">
        <f t="shared" si="21"/>
        <v>5.1470588235294115E-2</v>
      </c>
    </row>
    <row r="136" spans="1:45" ht="12.75" customHeight="1" x14ac:dyDescent="0.2">
      <c r="A136" s="108"/>
      <c r="B136" s="110" t="s">
        <v>16</v>
      </c>
      <c r="C136" s="24" t="s">
        <v>83</v>
      </c>
      <c r="D136" s="25"/>
      <c r="E136" s="26"/>
      <c r="F136" s="26"/>
      <c r="G136" s="26"/>
      <c r="H136" s="27"/>
      <c r="I136" s="45"/>
      <c r="J136" s="26"/>
      <c r="K136" s="26"/>
      <c r="L136" s="101" t="s">
        <v>158</v>
      </c>
      <c r="M136" s="26"/>
      <c r="N136" s="26"/>
      <c r="O136" s="26"/>
      <c r="P136" s="26"/>
      <c r="Q136" s="26"/>
      <c r="R136" s="27"/>
      <c r="S136" s="27"/>
      <c r="T136" s="99" t="s">
        <v>158</v>
      </c>
      <c r="U136" s="26"/>
      <c r="V136" s="27"/>
      <c r="W136" s="27"/>
      <c r="X136" s="26"/>
      <c r="Y136" s="27"/>
      <c r="Z136" s="27"/>
      <c r="AA136" s="27"/>
      <c r="AB136" s="27"/>
      <c r="AC136" s="99" t="s">
        <v>158</v>
      </c>
      <c r="AD136" s="26"/>
      <c r="AE136" s="26"/>
      <c r="AF136" s="26"/>
      <c r="AG136" s="26"/>
      <c r="AH136" s="43"/>
      <c r="AI136" s="43"/>
      <c r="AJ136" s="105" t="s">
        <v>160</v>
      </c>
      <c r="AK136" s="27"/>
      <c r="AL136" s="27"/>
      <c r="AM136" s="43"/>
      <c r="AN136" s="43"/>
      <c r="AO136" s="7"/>
      <c r="AP136" s="7"/>
      <c r="AQ136" s="7">
        <f t="shared" ref="AQ136:AQ167" si="24">SUM(E136:AP136)</f>
        <v>0</v>
      </c>
      <c r="AR136" s="51">
        <f>34*4</f>
        <v>136</v>
      </c>
      <c r="AS136" s="8">
        <f t="shared" si="21"/>
        <v>0</v>
      </c>
    </row>
    <row r="137" spans="1:45" ht="12.75" customHeight="1" x14ac:dyDescent="0.2">
      <c r="A137" s="108"/>
      <c r="B137" s="111"/>
      <c r="C137" s="39" t="s">
        <v>84</v>
      </c>
      <c r="D137" s="25"/>
      <c r="E137" s="26"/>
      <c r="F137" s="27"/>
      <c r="G137" s="27"/>
      <c r="H137" s="45"/>
      <c r="I137" s="26"/>
      <c r="J137" s="27"/>
      <c r="K137" s="27"/>
      <c r="L137" s="101" t="s">
        <v>158</v>
      </c>
      <c r="M137" s="26"/>
      <c r="N137" s="27"/>
      <c r="O137" s="27"/>
      <c r="P137" s="27"/>
      <c r="Q137" s="26"/>
      <c r="R137" s="27"/>
      <c r="S137" s="27"/>
      <c r="T137" s="99" t="s">
        <v>158</v>
      </c>
      <c r="U137" s="26"/>
      <c r="V137" s="27"/>
      <c r="W137" s="27"/>
      <c r="X137" s="26"/>
      <c r="Y137" s="27"/>
      <c r="Z137" s="27"/>
      <c r="AA137" s="27"/>
      <c r="AB137" s="27"/>
      <c r="AC137" s="99" t="s">
        <v>158</v>
      </c>
      <c r="AD137" s="26"/>
      <c r="AE137" s="26"/>
      <c r="AF137" s="26"/>
      <c r="AG137" s="26"/>
      <c r="AH137" s="43"/>
      <c r="AI137" s="43"/>
      <c r="AJ137" s="105" t="s">
        <v>160</v>
      </c>
      <c r="AK137" s="27"/>
      <c r="AL137" s="27"/>
      <c r="AM137" s="43"/>
      <c r="AN137" s="43"/>
      <c r="AO137" s="7"/>
      <c r="AP137" s="7"/>
      <c r="AQ137" s="7">
        <f t="shared" si="24"/>
        <v>0</v>
      </c>
      <c r="AR137" s="51">
        <f t="shared" si="23"/>
        <v>136</v>
      </c>
      <c r="AS137" s="8">
        <f t="shared" si="21"/>
        <v>0</v>
      </c>
    </row>
    <row r="138" spans="1:45" ht="12.75" customHeight="1" x14ac:dyDescent="0.2">
      <c r="A138" s="108"/>
      <c r="B138" s="111"/>
      <c r="C138" s="94" t="s">
        <v>85</v>
      </c>
      <c r="D138" s="54"/>
      <c r="E138" s="26"/>
      <c r="F138" s="27"/>
      <c r="G138" s="96"/>
      <c r="H138" s="45"/>
      <c r="I138" s="26"/>
      <c r="J138" s="27"/>
      <c r="K138" s="27"/>
      <c r="L138" s="101" t="s">
        <v>158</v>
      </c>
      <c r="M138" s="26"/>
      <c r="N138" s="27"/>
      <c r="O138" s="27"/>
      <c r="P138" s="27"/>
      <c r="Q138" s="26"/>
      <c r="R138" s="27"/>
      <c r="S138" s="27"/>
      <c r="T138" s="99" t="s">
        <v>158</v>
      </c>
      <c r="U138" s="26"/>
      <c r="V138" s="27"/>
      <c r="W138" s="27"/>
      <c r="X138" s="26"/>
      <c r="Y138" s="27"/>
      <c r="Z138" s="27"/>
      <c r="AA138" s="27"/>
      <c r="AB138" s="27"/>
      <c r="AC138" s="99" t="s">
        <v>158</v>
      </c>
      <c r="AD138" s="26"/>
      <c r="AE138" s="26"/>
      <c r="AF138" s="26"/>
      <c r="AG138" s="26"/>
      <c r="AH138" s="43"/>
      <c r="AI138" s="43"/>
      <c r="AJ138" s="105" t="s">
        <v>160</v>
      </c>
      <c r="AK138" s="27"/>
      <c r="AL138" s="27"/>
      <c r="AM138" s="43"/>
      <c r="AN138" s="43"/>
      <c r="AO138" s="7"/>
      <c r="AP138" s="7"/>
      <c r="AQ138" s="7">
        <f t="shared" si="24"/>
        <v>0</v>
      </c>
      <c r="AR138" s="51">
        <f t="shared" si="23"/>
        <v>136</v>
      </c>
      <c r="AS138" s="8">
        <f t="shared" si="21"/>
        <v>0</v>
      </c>
    </row>
    <row r="139" spans="1:45" x14ac:dyDescent="0.2">
      <c r="A139" s="108"/>
      <c r="B139" s="111"/>
      <c r="C139" s="39" t="s">
        <v>142</v>
      </c>
      <c r="D139" s="25"/>
      <c r="E139" s="26"/>
      <c r="F139" s="27"/>
      <c r="G139" s="45"/>
      <c r="H139" s="27"/>
      <c r="I139" s="26"/>
      <c r="J139" s="27"/>
      <c r="K139" s="27"/>
      <c r="L139" s="101" t="s">
        <v>158</v>
      </c>
      <c r="M139" s="26"/>
      <c r="N139" s="27"/>
      <c r="O139" s="27"/>
      <c r="P139" s="27"/>
      <c r="Q139" s="26"/>
      <c r="R139" s="27"/>
      <c r="S139" s="27"/>
      <c r="T139" s="99" t="s">
        <v>158</v>
      </c>
      <c r="U139" s="26"/>
      <c r="V139" s="27"/>
      <c r="W139" s="27"/>
      <c r="X139" s="26"/>
      <c r="Y139" s="27"/>
      <c r="Z139" s="27"/>
      <c r="AA139" s="27"/>
      <c r="AB139" s="27"/>
      <c r="AC139" s="99" t="s">
        <v>158</v>
      </c>
      <c r="AD139" s="26"/>
      <c r="AE139" s="26"/>
      <c r="AF139" s="26"/>
      <c r="AG139" s="26"/>
      <c r="AH139" s="43"/>
      <c r="AI139" s="43"/>
      <c r="AJ139" s="105" t="s">
        <v>160</v>
      </c>
      <c r="AK139" s="27"/>
      <c r="AL139" s="27"/>
      <c r="AM139" s="43"/>
      <c r="AN139" s="43"/>
      <c r="AO139" s="7"/>
      <c r="AP139" s="7"/>
      <c r="AQ139" s="7">
        <f t="shared" si="24"/>
        <v>0</v>
      </c>
      <c r="AR139" s="51">
        <f t="shared" si="23"/>
        <v>136</v>
      </c>
      <c r="AS139" s="8">
        <f t="shared" si="21"/>
        <v>0</v>
      </c>
    </row>
    <row r="140" spans="1:45" ht="12.75" customHeight="1" x14ac:dyDescent="0.2">
      <c r="A140" s="108"/>
      <c r="B140" s="109" t="s">
        <v>17</v>
      </c>
      <c r="C140" s="39" t="s">
        <v>83</v>
      </c>
      <c r="D140" s="25"/>
      <c r="E140" s="26"/>
      <c r="F140" s="27"/>
      <c r="G140" s="27"/>
      <c r="H140" s="27"/>
      <c r="I140" s="26"/>
      <c r="J140" s="27"/>
      <c r="K140" s="99" t="s">
        <v>158</v>
      </c>
      <c r="L140" s="27"/>
      <c r="M140" s="26"/>
      <c r="N140" s="27"/>
      <c r="O140" s="27"/>
      <c r="P140" s="27"/>
      <c r="Q140" s="27"/>
      <c r="R140" s="27"/>
      <c r="S140" s="99" t="s">
        <v>158</v>
      </c>
      <c r="T140" s="27"/>
      <c r="U140" s="26"/>
      <c r="V140" s="27"/>
      <c r="W140" s="27"/>
      <c r="X140" s="26"/>
      <c r="Y140" s="27"/>
      <c r="Z140" s="27"/>
      <c r="AA140" s="27"/>
      <c r="AB140" s="27"/>
      <c r="AC140" s="104"/>
      <c r="AD140" s="27"/>
      <c r="AE140" s="26"/>
      <c r="AF140" s="26"/>
      <c r="AG140" s="43"/>
      <c r="AH140" s="43"/>
      <c r="AI140" s="102" t="s">
        <v>157</v>
      </c>
      <c r="AJ140" s="103"/>
      <c r="AK140" s="27"/>
      <c r="AL140" s="27"/>
      <c r="AM140" s="43"/>
      <c r="AN140" s="43"/>
      <c r="AO140" s="7"/>
      <c r="AP140" s="7"/>
      <c r="AQ140" s="7">
        <f t="shared" si="24"/>
        <v>0</v>
      </c>
      <c r="AR140" s="51">
        <f>34*2</f>
        <v>68</v>
      </c>
      <c r="AS140" s="8">
        <f t="shared" si="21"/>
        <v>0</v>
      </c>
    </row>
    <row r="141" spans="1:45" ht="12.75" customHeight="1" x14ac:dyDescent="0.2">
      <c r="A141" s="108"/>
      <c r="B141" s="109"/>
      <c r="C141" s="39" t="s">
        <v>84</v>
      </c>
      <c r="D141" s="25"/>
      <c r="E141" s="26"/>
      <c r="F141" s="27"/>
      <c r="G141" s="27"/>
      <c r="H141" s="27"/>
      <c r="I141" s="26"/>
      <c r="J141" s="27"/>
      <c r="K141" s="99" t="s">
        <v>158</v>
      </c>
      <c r="L141" s="27"/>
      <c r="M141" s="26"/>
      <c r="N141" s="27"/>
      <c r="O141" s="27"/>
      <c r="P141" s="27"/>
      <c r="Q141" s="26"/>
      <c r="R141" s="27"/>
      <c r="S141" s="99" t="s">
        <v>158</v>
      </c>
      <c r="T141" s="27"/>
      <c r="U141" s="26"/>
      <c r="V141" s="27"/>
      <c r="W141" s="27"/>
      <c r="X141" s="26"/>
      <c r="Y141" s="27"/>
      <c r="Z141" s="27"/>
      <c r="AA141" s="27"/>
      <c r="AB141" s="26"/>
      <c r="AC141" s="27"/>
      <c r="AD141" s="43"/>
      <c r="AE141" s="26"/>
      <c r="AF141" s="26"/>
      <c r="AG141" s="27"/>
      <c r="AH141" s="27"/>
      <c r="AI141" s="102" t="s">
        <v>157</v>
      </c>
      <c r="AJ141" s="26"/>
      <c r="AK141" s="27"/>
      <c r="AL141" s="27"/>
      <c r="AM141" s="43"/>
      <c r="AN141" s="43"/>
      <c r="AO141" s="7"/>
      <c r="AP141" s="7"/>
      <c r="AQ141" s="7">
        <f t="shared" si="24"/>
        <v>0</v>
      </c>
      <c r="AR141" s="51">
        <f t="shared" ref="AR141:AR147" si="25">34*2</f>
        <v>68</v>
      </c>
      <c r="AS141" s="8">
        <f t="shared" si="21"/>
        <v>0</v>
      </c>
    </row>
    <row r="142" spans="1:45" ht="12.75" customHeight="1" x14ac:dyDescent="0.2">
      <c r="A142" s="108"/>
      <c r="B142" s="109"/>
      <c r="C142" s="94" t="s">
        <v>85</v>
      </c>
      <c r="D142" s="54"/>
      <c r="E142" s="26"/>
      <c r="F142" s="27"/>
      <c r="G142" s="27"/>
      <c r="H142" s="27"/>
      <c r="I142" s="26"/>
      <c r="J142" s="27"/>
      <c r="K142" s="99" t="s">
        <v>158</v>
      </c>
      <c r="L142" s="27"/>
      <c r="M142" s="26"/>
      <c r="N142" s="27"/>
      <c r="O142" s="27"/>
      <c r="P142" s="27"/>
      <c r="Q142" s="26"/>
      <c r="R142" s="27"/>
      <c r="S142" s="99" t="s">
        <v>158</v>
      </c>
      <c r="T142" s="27"/>
      <c r="U142" s="26"/>
      <c r="V142" s="27"/>
      <c r="W142" s="27"/>
      <c r="X142" s="26"/>
      <c r="Y142" s="27"/>
      <c r="Z142" s="27"/>
      <c r="AA142" s="27"/>
      <c r="AB142" s="26"/>
      <c r="AC142" s="27"/>
      <c r="AD142" s="43"/>
      <c r="AE142" s="26"/>
      <c r="AF142" s="26"/>
      <c r="AG142" s="27"/>
      <c r="AH142" s="27"/>
      <c r="AI142" s="102" t="s">
        <v>157</v>
      </c>
      <c r="AJ142" s="26"/>
      <c r="AK142" s="27"/>
      <c r="AL142" s="27"/>
      <c r="AM142" s="43"/>
      <c r="AN142" s="43"/>
      <c r="AO142" s="7"/>
      <c r="AP142" s="7"/>
      <c r="AQ142" s="7">
        <f t="shared" si="24"/>
        <v>0</v>
      </c>
      <c r="AR142" s="51">
        <f t="shared" si="25"/>
        <v>68</v>
      </c>
      <c r="AS142" s="8">
        <f t="shared" si="21"/>
        <v>0</v>
      </c>
    </row>
    <row r="143" spans="1:45" x14ac:dyDescent="0.2">
      <c r="A143" s="108"/>
      <c r="B143" s="109"/>
      <c r="C143" s="39" t="s">
        <v>142</v>
      </c>
      <c r="D143" s="25"/>
      <c r="E143" s="26"/>
      <c r="F143" s="27"/>
      <c r="G143" s="27"/>
      <c r="H143" s="27"/>
      <c r="I143" s="26"/>
      <c r="J143" s="27"/>
      <c r="K143" s="99" t="s">
        <v>158</v>
      </c>
      <c r="L143" s="27"/>
      <c r="M143" s="26"/>
      <c r="N143" s="27"/>
      <c r="O143" s="27"/>
      <c r="P143" s="27"/>
      <c r="Q143" s="26"/>
      <c r="R143" s="27"/>
      <c r="S143" s="99" t="s">
        <v>158</v>
      </c>
      <c r="T143" s="27"/>
      <c r="U143" s="26"/>
      <c r="V143" s="27"/>
      <c r="W143" s="27"/>
      <c r="X143" s="26"/>
      <c r="Y143" s="27"/>
      <c r="Z143" s="27"/>
      <c r="AA143" s="27"/>
      <c r="AB143" s="26"/>
      <c r="AC143" s="27"/>
      <c r="AD143" s="43"/>
      <c r="AE143" s="26"/>
      <c r="AF143" s="26"/>
      <c r="AG143" s="27"/>
      <c r="AH143" s="27"/>
      <c r="AI143" s="102" t="s">
        <v>157</v>
      </c>
      <c r="AJ143" s="26"/>
      <c r="AK143" s="27"/>
      <c r="AL143" s="27"/>
      <c r="AM143" s="43"/>
      <c r="AN143" s="43"/>
      <c r="AO143" s="7"/>
      <c r="AP143" s="7"/>
      <c r="AQ143" s="7">
        <f t="shared" si="24"/>
        <v>0</v>
      </c>
      <c r="AR143" s="51">
        <f t="shared" si="25"/>
        <v>68</v>
      </c>
      <c r="AS143" s="8">
        <f t="shared" si="21"/>
        <v>0</v>
      </c>
    </row>
    <row r="144" spans="1:45" x14ac:dyDescent="0.2">
      <c r="A144" s="108"/>
      <c r="B144" s="109" t="s">
        <v>76</v>
      </c>
      <c r="C144" s="39" t="s">
        <v>83</v>
      </c>
      <c r="D144" s="22"/>
      <c r="E144" s="26"/>
      <c r="F144" s="27"/>
      <c r="G144" s="27"/>
      <c r="H144" s="27"/>
      <c r="I144" s="26"/>
      <c r="J144" s="27"/>
      <c r="K144" s="27"/>
      <c r="L144" s="99" t="s">
        <v>157</v>
      </c>
      <c r="M144" s="26"/>
      <c r="N144" s="27"/>
      <c r="O144" s="27"/>
      <c r="P144" s="27"/>
      <c r="Q144" s="26"/>
      <c r="R144" s="27"/>
      <c r="S144" s="27"/>
      <c r="T144" s="99" t="s">
        <v>157</v>
      </c>
      <c r="U144" s="26"/>
      <c r="V144" s="27"/>
      <c r="W144" s="27"/>
      <c r="X144" s="26"/>
      <c r="Y144" s="27"/>
      <c r="Z144" s="27"/>
      <c r="AA144" s="27"/>
      <c r="AB144" s="26"/>
      <c r="AC144" s="99" t="s">
        <v>157</v>
      </c>
      <c r="AD144" s="43"/>
      <c r="AE144" s="26"/>
      <c r="AF144" s="26"/>
      <c r="AG144" s="27"/>
      <c r="AH144" s="27"/>
      <c r="AI144" s="43"/>
      <c r="AJ144" s="101" t="s">
        <v>157</v>
      </c>
      <c r="AK144" s="27"/>
      <c r="AL144" s="27"/>
      <c r="AM144" s="43"/>
      <c r="AN144" s="43"/>
      <c r="AO144" s="7"/>
      <c r="AP144" s="7"/>
      <c r="AQ144" s="7">
        <f t="shared" si="24"/>
        <v>0</v>
      </c>
      <c r="AR144" s="51">
        <f t="shared" si="25"/>
        <v>68</v>
      </c>
      <c r="AS144" s="8">
        <f t="shared" si="21"/>
        <v>0</v>
      </c>
    </row>
    <row r="145" spans="1:45" ht="12.75" customHeight="1" x14ac:dyDescent="0.2">
      <c r="A145" s="108"/>
      <c r="B145" s="109"/>
      <c r="C145" s="39" t="s">
        <v>84</v>
      </c>
      <c r="D145" s="25"/>
      <c r="E145" s="26"/>
      <c r="F145" s="27"/>
      <c r="G145" s="27"/>
      <c r="H145" s="27"/>
      <c r="I145" s="26"/>
      <c r="J145" s="27"/>
      <c r="K145" s="27"/>
      <c r="L145" s="99" t="s">
        <v>157</v>
      </c>
      <c r="M145" s="26"/>
      <c r="N145" s="27"/>
      <c r="O145" s="27"/>
      <c r="P145" s="27"/>
      <c r="Q145" s="26"/>
      <c r="R145" s="27"/>
      <c r="S145" s="27"/>
      <c r="T145" s="99" t="s">
        <v>157</v>
      </c>
      <c r="U145" s="26"/>
      <c r="V145" s="27"/>
      <c r="W145" s="27"/>
      <c r="X145" s="26"/>
      <c r="Y145" s="27"/>
      <c r="Z145" s="27"/>
      <c r="AA145" s="27"/>
      <c r="AB145" s="26"/>
      <c r="AC145" s="99" t="s">
        <v>157</v>
      </c>
      <c r="AD145" s="43"/>
      <c r="AE145" s="26"/>
      <c r="AF145" s="26"/>
      <c r="AG145" s="27"/>
      <c r="AH145" s="27"/>
      <c r="AI145" s="43"/>
      <c r="AJ145" s="101" t="s">
        <v>157</v>
      </c>
      <c r="AK145" s="27"/>
      <c r="AL145" s="27"/>
      <c r="AM145" s="43"/>
      <c r="AN145" s="43"/>
      <c r="AO145" s="7"/>
      <c r="AP145" s="7"/>
      <c r="AQ145" s="7">
        <f t="shared" si="24"/>
        <v>0</v>
      </c>
      <c r="AR145" s="51">
        <f t="shared" si="25"/>
        <v>68</v>
      </c>
      <c r="AS145" s="8">
        <f t="shared" si="21"/>
        <v>0</v>
      </c>
    </row>
    <row r="146" spans="1:45" ht="12.75" customHeight="1" x14ac:dyDescent="0.2">
      <c r="A146" s="108"/>
      <c r="B146" s="109"/>
      <c r="C146" s="94" t="s">
        <v>85</v>
      </c>
      <c r="D146" s="54"/>
      <c r="E146" s="26"/>
      <c r="F146" s="27"/>
      <c r="G146" s="27"/>
      <c r="H146" s="27"/>
      <c r="I146" s="26"/>
      <c r="J146" s="27"/>
      <c r="K146" s="27"/>
      <c r="L146" s="99" t="s">
        <v>157</v>
      </c>
      <c r="M146" s="26"/>
      <c r="N146" s="27"/>
      <c r="O146" s="27"/>
      <c r="P146" s="27"/>
      <c r="Q146" s="26"/>
      <c r="R146" s="27"/>
      <c r="S146" s="27"/>
      <c r="T146" s="99" t="s">
        <v>157</v>
      </c>
      <c r="U146" s="26"/>
      <c r="V146" s="27"/>
      <c r="W146" s="27"/>
      <c r="X146" s="26"/>
      <c r="Y146" s="27"/>
      <c r="Z146" s="27"/>
      <c r="AA146" s="27"/>
      <c r="AB146" s="26"/>
      <c r="AC146" s="99" t="s">
        <v>157</v>
      </c>
      <c r="AD146" s="43"/>
      <c r="AE146" s="26"/>
      <c r="AF146" s="26"/>
      <c r="AG146" s="27"/>
      <c r="AH146" s="27"/>
      <c r="AI146" s="43"/>
      <c r="AJ146" s="101" t="s">
        <v>157</v>
      </c>
      <c r="AK146" s="27"/>
      <c r="AL146" s="27"/>
      <c r="AM146" s="43"/>
      <c r="AN146" s="43"/>
      <c r="AO146" s="7"/>
      <c r="AP146" s="7"/>
      <c r="AQ146" s="7">
        <f t="shared" si="24"/>
        <v>0</v>
      </c>
      <c r="AR146" s="51">
        <f t="shared" si="25"/>
        <v>68</v>
      </c>
      <c r="AS146" s="8">
        <f t="shared" si="21"/>
        <v>0</v>
      </c>
    </row>
    <row r="147" spans="1:45" ht="12.75" customHeight="1" x14ac:dyDescent="0.2">
      <c r="A147" s="108"/>
      <c r="B147" s="109"/>
      <c r="C147" s="39" t="s">
        <v>142</v>
      </c>
      <c r="D147" s="25"/>
      <c r="E147" s="26"/>
      <c r="F147" s="27"/>
      <c r="G147" s="27"/>
      <c r="H147" s="27"/>
      <c r="I147" s="26"/>
      <c r="J147" s="27"/>
      <c r="K147" s="27"/>
      <c r="L147" s="99" t="s">
        <v>157</v>
      </c>
      <c r="M147" s="26"/>
      <c r="N147" s="27"/>
      <c r="O147" s="27"/>
      <c r="P147" s="27"/>
      <c r="Q147" s="26"/>
      <c r="R147" s="27"/>
      <c r="S147" s="27"/>
      <c r="T147" s="99" t="s">
        <v>157</v>
      </c>
      <c r="U147" s="26"/>
      <c r="V147" s="27"/>
      <c r="W147" s="27"/>
      <c r="X147" s="26"/>
      <c r="Y147" s="27"/>
      <c r="Z147" s="27"/>
      <c r="AA147" s="27"/>
      <c r="AB147" s="26"/>
      <c r="AC147" s="99" t="s">
        <v>157</v>
      </c>
      <c r="AD147" s="43"/>
      <c r="AE147" s="26"/>
      <c r="AF147" s="26"/>
      <c r="AG147" s="27"/>
      <c r="AH147" s="27"/>
      <c r="AI147" s="43"/>
      <c r="AJ147" s="101" t="s">
        <v>157</v>
      </c>
      <c r="AK147" s="27"/>
      <c r="AL147" s="27"/>
      <c r="AM147" s="43"/>
      <c r="AN147" s="43"/>
      <c r="AO147" s="7"/>
      <c r="AP147" s="7"/>
      <c r="AQ147" s="7">
        <f t="shared" si="24"/>
        <v>0</v>
      </c>
      <c r="AR147" s="51">
        <f t="shared" si="25"/>
        <v>68</v>
      </c>
      <c r="AS147" s="8">
        <f t="shared" si="21"/>
        <v>0</v>
      </c>
    </row>
    <row r="148" spans="1:45" ht="12.75" customHeight="1" x14ac:dyDescent="0.2">
      <c r="A148" s="108"/>
      <c r="B148" s="109" t="s">
        <v>86</v>
      </c>
      <c r="C148" s="39" t="s">
        <v>83</v>
      </c>
      <c r="D148" s="25"/>
      <c r="E148" s="26"/>
      <c r="F148" s="27"/>
      <c r="G148" s="27"/>
      <c r="H148" s="27"/>
      <c r="I148" s="26"/>
      <c r="J148" s="27"/>
      <c r="K148" s="27"/>
      <c r="L148" s="27"/>
      <c r="M148" s="26"/>
      <c r="N148" s="27"/>
      <c r="O148" s="27"/>
      <c r="P148" s="27"/>
      <c r="Q148" s="26"/>
      <c r="R148" s="27"/>
      <c r="S148" s="27"/>
      <c r="T148" s="27"/>
      <c r="U148" s="26"/>
      <c r="V148" s="27"/>
      <c r="W148" s="27"/>
      <c r="X148" s="26"/>
      <c r="Y148" s="27"/>
      <c r="Z148" s="27"/>
      <c r="AA148" s="43"/>
      <c r="AB148" s="26"/>
      <c r="AC148" s="27"/>
      <c r="AD148" s="27"/>
      <c r="AE148" s="26"/>
      <c r="AF148" s="26"/>
      <c r="AG148" s="27"/>
      <c r="AH148" s="27"/>
      <c r="AI148" s="27"/>
      <c r="AJ148" s="43"/>
      <c r="AK148" s="27"/>
      <c r="AL148" s="99" t="s">
        <v>157</v>
      </c>
      <c r="AM148" s="43"/>
      <c r="AN148" s="43"/>
      <c r="AO148" s="7"/>
      <c r="AP148" s="7"/>
      <c r="AQ148" s="7">
        <f t="shared" si="24"/>
        <v>0</v>
      </c>
      <c r="AR148" s="3">
        <f>34*1</f>
        <v>34</v>
      </c>
      <c r="AS148" s="8">
        <f t="shared" si="21"/>
        <v>0</v>
      </c>
    </row>
    <row r="149" spans="1:45" ht="12.75" customHeight="1" x14ac:dyDescent="0.2">
      <c r="A149" s="108"/>
      <c r="B149" s="109"/>
      <c r="C149" s="39" t="s">
        <v>84</v>
      </c>
      <c r="D149" s="25"/>
      <c r="E149" s="26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99" t="s">
        <v>157</v>
      </c>
      <c r="AM149" s="43"/>
      <c r="AN149" s="43"/>
      <c r="AO149" s="7"/>
      <c r="AP149" s="7"/>
      <c r="AQ149" s="7">
        <f t="shared" si="24"/>
        <v>0</v>
      </c>
      <c r="AR149" s="3">
        <f t="shared" ref="AR149:AR163" si="26">34*1</f>
        <v>34</v>
      </c>
      <c r="AS149" s="8">
        <f t="shared" si="21"/>
        <v>0</v>
      </c>
    </row>
    <row r="150" spans="1:45" ht="12.75" customHeight="1" x14ac:dyDescent="0.2">
      <c r="A150" s="108"/>
      <c r="B150" s="109"/>
      <c r="C150" s="94" t="s">
        <v>85</v>
      </c>
      <c r="D150" s="54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99" t="s">
        <v>157</v>
      </c>
      <c r="AM150" s="43"/>
      <c r="AN150" s="43"/>
      <c r="AO150" s="7"/>
      <c r="AP150" s="7"/>
      <c r="AQ150" s="7">
        <f t="shared" si="24"/>
        <v>0</v>
      </c>
      <c r="AR150" s="3">
        <f t="shared" si="26"/>
        <v>34</v>
      </c>
      <c r="AS150" s="8">
        <f t="shared" si="21"/>
        <v>0</v>
      </c>
    </row>
    <row r="151" spans="1:45" ht="12.75" customHeight="1" x14ac:dyDescent="0.2">
      <c r="A151" s="108"/>
      <c r="B151" s="109"/>
      <c r="C151" s="39" t="s">
        <v>142</v>
      </c>
      <c r="D151" s="22"/>
      <c r="E151" s="27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99" t="s">
        <v>157</v>
      </c>
      <c r="AM151" s="43"/>
      <c r="AN151" s="43"/>
      <c r="AO151" s="7"/>
      <c r="AP151" s="7"/>
      <c r="AQ151" s="7">
        <f t="shared" si="24"/>
        <v>0</v>
      </c>
      <c r="AR151" s="3">
        <f t="shared" si="26"/>
        <v>34</v>
      </c>
      <c r="AS151" s="8">
        <f t="shared" si="21"/>
        <v>0</v>
      </c>
    </row>
    <row r="152" spans="1:45" ht="12.75" customHeight="1" x14ac:dyDescent="0.2">
      <c r="A152" s="108"/>
      <c r="B152" s="109" t="s">
        <v>53</v>
      </c>
      <c r="C152" s="39" t="s">
        <v>83</v>
      </c>
      <c r="D152" s="22"/>
      <c r="E152" s="48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99" t="s">
        <v>157</v>
      </c>
      <c r="AM152" s="48"/>
      <c r="AN152" s="48"/>
      <c r="AO152" s="7"/>
      <c r="AP152" s="7"/>
      <c r="AQ152" s="7">
        <f t="shared" si="24"/>
        <v>0</v>
      </c>
      <c r="AR152" s="3">
        <f t="shared" si="26"/>
        <v>34</v>
      </c>
      <c r="AS152" s="8">
        <f t="shared" si="21"/>
        <v>0</v>
      </c>
    </row>
    <row r="153" spans="1:45" ht="12.75" customHeight="1" x14ac:dyDescent="0.2">
      <c r="A153" s="108"/>
      <c r="B153" s="109"/>
      <c r="C153" s="39" t="s">
        <v>84</v>
      </c>
      <c r="D153" s="22"/>
      <c r="E153" s="26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99" t="s">
        <v>157</v>
      </c>
      <c r="AM153" s="26"/>
      <c r="AN153" s="26"/>
      <c r="AO153" s="7"/>
      <c r="AP153" s="7"/>
      <c r="AQ153" s="7">
        <f t="shared" si="24"/>
        <v>0</v>
      </c>
      <c r="AR153" s="3">
        <f t="shared" si="26"/>
        <v>34</v>
      </c>
      <c r="AS153" s="8">
        <f t="shared" si="21"/>
        <v>0</v>
      </c>
    </row>
    <row r="154" spans="1:45" ht="12.75" customHeight="1" x14ac:dyDescent="0.2">
      <c r="A154" s="108"/>
      <c r="B154" s="109"/>
      <c r="C154" s="94" t="s">
        <v>85</v>
      </c>
      <c r="D154" s="59"/>
      <c r="E154" s="10"/>
      <c r="F154" s="10"/>
      <c r="G154" s="10"/>
      <c r="H154" s="10"/>
      <c r="I154" s="10"/>
      <c r="J154" s="98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99" t="s">
        <v>157</v>
      </c>
      <c r="AM154" s="10"/>
      <c r="AN154" s="10"/>
      <c r="AO154" s="7"/>
      <c r="AP154" s="7"/>
      <c r="AQ154" s="7">
        <f t="shared" si="24"/>
        <v>0</v>
      </c>
      <c r="AR154" s="3">
        <f t="shared" si="26"/>
        <v>34</v>
      </c>
      <c r="AS154" s="8">
        <f t="shared" si="21"/>
        <v>0</v>
      </c>
    </row>
    <row r="155" spans="1:45" ht="12.75" customHeight="1" x14ac:dyDescent="0.2">
      <c r="A155" s="108"/>
      <c r="B155" s="109"/>
      <c r="C155" s="39" t="s">
        <v>142</v>
      </c>
      <c r="D155" s="22"/>
      <c r="E155" s="10"/>
      <c r="F155" s="26"/>
      <c r="G155" s="27"/>
      <c r="H155" s="26"/>
      <c r="I155" s="26"/>
      <c r="J155" s="45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99" t="s">
        <v>157</v>
      </c>
      <c r="AM155" s="10"/>
      <c r="AN155" s="10"/>
      <c r="AO155" s="7"/>
      <c r="AP155" s="7"/>
      <c r="AQ155" s="7">
        <f t="shared" si="24"/>
        <v>0</v>
      </c>
      <c r="AR155" s="3">
        <f t="shared" si="26"/>
        <v>34</v>
      </c>
      <c r="AS155" s="8">
        <f t="shared" si="21"/>
        <v>0</v>
      </c>
    </row>
    <row r="156" spans="1:45" ht="12.75" customHeight="1" x14ac:dyDescent="0.2">
      <c r="A156" s="108"/>
      <c r="B156" s="110" t="s">
        <v>54</v>
      </c>
      <c r="C156" s="39" t="s">
        <v>83</v>
      </c>
      <c r="D156" s="22"/>
      <c r="E156" s="26"/>
      <c r="F156" s="26"/>
      <c r="G156" s="26"/>
      <c r="H156" s="27"/>
      <c r="I156" s="45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99" t="s">
        <v>157</v>
      </c>
      <c r="AM156" s="43"/>
      <c r="AN156" s="43"/>
      <c r="AO156" s="7"/>
      <c r="AP156" s="7"/>
      <c r="AQ156" s="7">
        <f t="shared" si="24"/>
        <v>0</v>
      </c>
      <c r="AR156" s="3">
        <f t="shared" si="26"/>
        <v>34</v>
      </c>
      <c r="AS156" s="8">
        <f t="shared" si="21"/>
        <v>0</v>
      </c>
    </row>
    <row r="157" spans="1:45" ht="12.75" customHeight="1" x14ac:dyDescent="0.2">
      <c r="A157" s="108"/>
      <c r="B157" s="111"/>
      <c r="C157" s="39" t="s">
        <v>84</v>
      </c>
      <c r="D157" s="22"/>
      <c r="E157" s="26"/>
      <c r="F157" s="27"/>
      <c r="G157" s="27"/>
      <c r="H157" s="45"/>
      <c r="I157" s="26"/>
      <c r="J157" s="27"/>
      <c r="K157" s="27"/>
      <c r="L157" s="27"/>
      <c r="M157" s="26"/>
      <c r="N157" s="27"/>
      <c r="O157" s="27"/>
      <c r="P157" s="27"/>
      <c r="Q157" s="26"/>
      <c r="R157" s="27"/>
      <c r="S157" s="27"/>
      <c r="T157" s="27"/>
      <c r="U157" s="26"/>
      <c r="V157" s="27"/>
      <c r="W157" s="27"/>
      <c r="X157" s="26"/>
      <c r="Y157" s="27"/>
      <c r="Z157" s="27"/>
      <c r="AA157" s="27"/>
      <c r="AB157" s="26"/>
      <c r="AC157" s="27"/>
      <c r="AD157" s="27"/>
      <c r="AE157" s="26"/>
      <c r="AF157" s="26"/>
      <c r="AG157" s="27"/>
      <c r="AH157" s="27"/>
      <c r="AI157" s="27"/>
      <c r="AJ157" s="26"/>
      <c r="AK157" s="27"/>
      <c r="AL157" s="99" t="s">
        <v>157</v>
      </c>
      <c r="AM157" s="43"/>
      <c r="AN157" s="43"/>
      <c r="AO157" s="7"/>
      <c r="AP157" s="7"/>
      <c r="AQ157" s="7">
        <f t="shared" si="24"/>
        <v>0</v>
      </c>
      <c r="AR157" s="3">
        <f t="shared" si="26"/>
        <v>34</v>
      </c>
      <c r="AS157" s="8">
        <f t="shared" si="21"/>
        <v>0</v>
      </c>
    </row>
    <row r="158" spans="1:45" ht="12.75" customHeight="1" x14ac:dyDescent="0.2">
      <c r="A158" s="108"/>
      <c r="B158" s="111"/>
      <c r="C158" s="94" t="s">
        <v>85</v>
      </c>
      <c r="D158" s="59"/>
      <c r="E158" s="26"/>
      <c r="F158" s="27"/>
      <c r="G158" s="96"/>
      <c r="H158" s="45"/>
      <c r="I158" s="26"/>
      <c r="J158" s="27"/>
      <c r="K158" s="27"/>
      <c r="L158" s="27"/>
      <c r="M158" s="26"/>
      <c r="N158" s="27"/>
      <c r="O158" s="27"/>
      <c r="P158" s="27"/>
      <c r="Q158" s="26"/>
      <c r="R158" s="27"/>
      <c r="S158" s="27"/>
      <c r="T158" s="27"/>
      <c r="U158" s="26"/>
      <c r="V158" s="27"/>
      <c r="W158" s="27"/>
      <c r="X158" s="26"/>
      <c r="Y158" s="27"/>
      <c r="Z158" s="27"/>
      <c r="AA158" s="27"/>
      <c r="AB158" s="26"/>
      <c r="AC158" s="27"/>
      <c r="AD158" s="27"/>
      <c r="AE158" s="26"/>
      <c r="AF158" s="26"/>
      <c r="AG158" s="27"/>
      <c r="AH158" s="27"/>
      <c r="AI158" s="27"/>
      <c r="AJ158" s="26"/>
      <c r="AK158" s="27"/>
      <c r="AL158" s="99" t="s">
        <v>157</v>
      </c>
      <c r="AM158" s="43"/>
      <c r="AN158" s="43"/>
      <c r="AO158" s="7"/>
      <c r="AP158" s="7"/>
      <c r="AQ158" s="7">
        <f t="shared" si="24"/>
        <v>0</v>
      </c>
      <c r="AR158" s="3">
        <f t="shared" si="26"/>
        <v>34</v>
      </c>
      <c r="AS158" s="8">
        <f t="shared" si="21"/>
        <v>0</v>
      </c>
    </row>
    <row r="159" spans="1:45" ht="12.75" customHeight="1" x14ac:dyDescent="0.2">
      <c r="A159" s="108"/>
      <c r="B159" s="112"/>
      <c r="C159" s="39" t="s">
        <v>142</v>
      </c>
      <c r="D159" s="22"/>
      <c r="E159" s="26"/>
      <c r="F159" s="27"/>
      <c r="G159" s="45"/>
      <c r="H159" s="27"/>
      <c r="I159" s="26"/>
      <c r="J159" s="27"/>
      <c r="K159" s="27"/>
      <c r="L159" s="27"/>
      <c r="M159" s="26"/>
      <c r="N159" s="27"/>
      <c r="O159" s="27"/>
      <c r="P159" s="27"/>
      <c r="Q159" s="26"/>
      <c r="R159" s="27"/>
      <c r="S159" s="27"/>
      <c r="T159" s="27"/>
      <c r="U159" s="26"/>
      <c r="V159" s="27"/>
      <c r="W159" s="27"/>
      <c r="X159" s="26"/>
      <c r="Y159" s="27"/>
      <c r="Z159" s="27"/>
      <c r="AA159" s="27"/>
      <c r="AB159" s="26"/>
      <c r="AC159" s="27"/>
      <c r="AD159" s="27"/>
      <c r="AE159" s="26"/>
      <c r="AF159" s="26"/>
      <c r="AG159" s="27"/>
      <c r="AH159" s="27"/>
      <c r="AI159" s="27"/>
      <c r="AJ159" s="26"/>
      <c r="AK159" s="27"/>
      <c r="AL159" s="99" t="s">
        <v>157</v>
      </c>
      <c r="AM159" s="43"/>
      <c r="AN159" s="43"/>
      <c r="AO159" s="7"/>
      <c r="AP159" s="7"/>
      <c r="AQ159" s="7">
        <f t="shared" si="24"/>
        <v>0</v>
      </c>
      <c r="AR159" s="3">
        <f t="shared" si="26"/>
        <v>34</v>
      </c>
      <c r="AS159" s="8">
        <f t="shared" si="21"/>
        <v>0</v>
      </c>
    </row>
    <row r="160" spans="1:45" ht="12.75" customHeight="1" x14ac:dyDescent="0.2">
      <c r="A160" s="108"/>
      <c r="B160" s="110" t="s">
        <v>55</v>
      </c>
      <c r="C160" s="39" t="s">
        <v>83</v>
      </c>
      <c r="D160" s="22"/>
      <c r="E160" s="26"/>
      <c r="AM160" s="43"/>
      <c r="AN160" s="43"/>
      <c r="AO160" s="7"/>
      <c r="AP160" s="7"/>
      <c r="AQ160" s="7">
        <f t="shared" si="24"/>
        <v>0</v>
      </c>
      <c r="AR160" s="3">
        <f t="shared" si="26"/>
        <v>34</v>
      </c>
      <c r="AS160" s="8">
        <f t="shared" si="21"/>
        <v>0</v>
      </c>
    </row>
    <row r="161" spans="1:45" ht="12.75" customHeight="1" x14ac:dyDescent="0.2">
      <c r="A161" s="108"/>
      <c r="B161" s="111"/>
      <c r="C161" s="39" t="s">
        <v>84</v>
      </c>
      <c r="D161" s="22"/>
      <c r="E161" s="26"/>
      <c r="F161" s="27"/>
      <c r="G161" s="27"/>
      <c r="H161" s="45"/>
      <c r="I161" s="27"/>
      <c r="J161" s="27"/>
      <c r="K161" s="27"/>
      <c r="L161" s="27"/>
      <c r="M161" s="26"/>
      <c r="N161" s="27"/>
      <c r="O161" s="27"/>
      <c r="P161" s="27"/>
      <c r="Q161" s="26"/>
      <c r="R161" s="27"/>
      <c r="S161" s="27"/>
      <c r="T161" s="27"/>
      <c r="U161" s="26"/>
      <c r="V161" s="27"/>
      <c r="W161" s="27"/>
      <c r="X161" s="26"/>
      <c r="Y161" s="27"/>
      <c r="Z161" s="27"/>
      <c r="AA161" s="27"/>
      <c r="AB161" s="43"/>
      <c r="AC161" s="43"/>
      <c r="AD161" s="43"/>
      <c r="AE161" s="26"/>
      <c r="AF161" s="26"/>
      <c r="AG161" s="27"/>
      <c r="AH161" s="27"/>
      <c r="AI161" s="27"/>
      <c r="AJ161" s="26"/>
      <c r="AK161" s="27"/>
      <c r="AL161" s="27"/>
      <c r="AM161" s="43"/>
      <c r="AN161" s="43"/>
      <c r="AO161" s="7"/>
      <c r="AP161" s="7"/>
      <c r="AQ161" s="7">
        <f t="shared" si="24"/>
        <v>0</v>
      </c>
      <c r="AR161" s="3">
        <f t="shared" si="26"/>
        <v>34</v>
      </c>
      <c r="AS161" s="8">
        <f t="shared" si="21"/>
        <v>0</v>
      </c>
    </row>
    <row r="162" spans="1:45" ht="12.75" customHeight="1" x14ac:dyDescent="0.2">
      <c r="A162" s="108"/>
      <c r="B162" s="111"/>
      <c r="C162" s="94" t="s">
        <v>85</v>
      </c>
      <c r="D162" s="59"/>
      <c r="E162" s="26"/>
      <c r="F162" s="27"/>
      <c r="G162" s="27"/>
      <c r="H162" s="27"/>
      <c r="I162" s="26"/>
      <c r="J162" s="27"/>
      <c r="K162" s="27"/>
      <c r="L162" s="27"/>
      <c r="M162" s="26"/>
      <c r="N162" s="27"/>
      <c r="O162" s="27"/>
      <c r="P162" s="27"/>
      <c r="Q162" s="26"/>
      <c r="R162" s="27"/>
      <c r="S162" s="27"/>
      <c r="T162" s="27"/>
      <c r="U162" s="26"/>
      <c r="V162" s="27"/>
      <c r="W162" s="27"/>
      <c r="X162" s="26"/>
      <c r="Y162" s="27"/>
      <c r="Z162" s="27"/>
      <c r="AA162" s="27"/>
      <c r="AB162" s="27"/>
      <c r="AC162" s="27"/>
      <c r="AD162" s="26"/>
      <c r="AE162" s="26"/>
      <c r="AF162" s="26"/>
      <c r="AG162" s="26"/>
      <c r="AH162" s="43"/>
      <c r="AI162" s="43"/>
      <c r="AJ162" s="43"/>
      <c r="AK162" s="27"/>
      <c r="AL162" s="27"/>
      <c r="AM162" s="43"/>
      <c r="AN162" s="43"/>
      <c r="AO162" s="7"/>
      <c r="AP162" s="7"/>
      <c r="AQ162" s="7">
        <f t="shared" si="24"/>
        <v>0</v>
      </c>
      <c r="AR162" s="3">
        <f t="shared" si="26"/>
        <v>34</v>
      </c>
      <c r="AS162" s="8">
        <f t="shared" si="21"/>
        <v>0</v>
      </c>
    </row>
    <row r="163" spans="1:45" ht="12.75" customHeight="1" x14ac:dyDescent="0.2">
      <c r="A163" s="108"/>
      <c r="B163" s="112"/>
      <c r="C163" s="39" t="s">
        <v>142</v>
      </c>
      <c r="D163" s="25"/>
      <c r="E163" s="26"/>
      <c r="F163" s="27"/>
      <c r="G163" s="27"/>
      <c r="H163" s="27"/>
      <c r="I163" s="26"/>
      <c r="J163" s="27"/>
      <c r="K163" s="27"/>
      <c r="L163" s="27"/>
      <c r="M163" s="26"/>
      <c r="N163" s="27"/>
      <c r="O163" s="27"/>
      <c r="P163" s="27"/>
      <c r="Q163" s="26"/>
      <c r="R163" s="27"/>
      <c r="S163" s="27"/>
      <c r="T163" s="27"/>
      <c r="U163" s="26"/>
      <c r="V163" s="27"/>
      <c r="W163" s="27"/>
      <c r="X163" s="26"/>
      <c r="Y163" s="27"/>
      <c r="Z163" s="27"/>
      <c r="AA163" s="27"/>
      <c r="AB163" s="27"/>
      <c r="AC163" s="27"/>
      <c r="AD163" s="26"/>
      <c r="AE163" s="26"/>
      <c r="AF163" s="26"/>
      <c r="AG163" s="26"/>
      <c r="AH163" s="43"/>
      <c r="AI163" s="43"/>
      <c r="AJ163" s="43"/>
      <c r="AK163" s="27"/>
      <c r="AL163" s="27"/>
      <c r="AM163" s="43"/>
      <c r="AN163" s="43"/>
      <c r="AO163" s="7"/>
      <c r="AP163" s="7"/>
      <c r="AQ163" s="7">
        <f t="shared" si="24"/>
        <v>0</v>
      </c>
      <c r="AR163" s="3">
        <f t="shared" si="26"/>
        <v>34</v>
      </c>
      <c r="AS163" s="8">
        <f t="shared" si="21"/>
        <v>0</v>
      </c>
    </row>
    <row r="164" spans="1:45" ht="12.75" customHeight="1" x14ac:dyDescent="0.2">
      <c r="A164" s="108"/>
      <c r="B164" s="109" t="s">
        <v>74</v>
      </c>
      <c r="C164" s="39" t="s">
        <v>83</v>
      </c>
      <c r="D164" s="25"/>
      <c r="E164" s="26"/>
      <c r="F164" s="27"/>
      <c r="G164" s="27"/>
      <c r="H164" s="27"/>
      <c r="I164" s="26"/>
      <c r="J164" s="27"/>
      <c r="K164" s="27"/>
      <c r="L164" s="27"/>
      <c r="M164" s="26"/>
      <c r="N164" s="27"/>
      <c r="O164" s="27"/>
      <c r="P164" s="27"/>
      <c r="Q164" s="26"/>
      <c r="R164" s="27"/>
      <c r="S164" s="27"/>
      <c r="T164" s="27"/>
      <c r="U164" s="26"/>
      <c r="V164" s="27"/>
      <c r="W164" s="27"/>
      <c r="X164" s="26"/>
      <c r="Y164" s="27"/>
      <c r="Z164" s="27"/>
      <c r="AA164" s="27"/>
      <c r="AB164" s="27"/>
      <c r="AC164" s="27"/>
      <c r="AD164" s="26"/>
      <c r="AE164" s="26"/>
      <c r="AF164" s="26"/>
      <c r="AG164" s="26"/>
      <c r="AH164" s="43"/>
      <c r="AI164" s="43"/>
      <c r="AJ164" s="43"/>
      <c r="AK164" s="27"/>
      <c r="AL164" s="27"/>
      <c r="AM164" s="43"/>
      <c r="AN164" s="43"/>
      <c r="AO164" s="7"/>
      <c r="AP164" s="7"/>
      <c r="AQ164" s="7">
        <f t="shared" si="24"/>
        <v>0</v>
      </c>
      <c r="AR164" s="51">
        <f t="shared" ref="AR164:AR167" si="27">34*2</f>
        <v>68</v>
      </c>
      <c r="AS164" s="8">
        <f t="shared" si="21"/>
        <v>0</v>
      </c>
    </row>
    <row r="165" spans="1:45" ht="12.75" customHeight="1" x14ac:dyDescent="0.2">
      <c r="A165" s="108"/>
      <c r="B165" s="109"/>
      <c r="C165" s="39" t="s">
        <v>84</v>
      </c>
      <c r="D165" s="25"/>
      <c r="E165" s="4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43"/>
      <c r="AI165" s="43"/>
      <c r="AJ165" s="44"/>
      <c r="AK165" s="27"/>
      <c r="AL165" s="27"/>
      <c r="AM165" s="44"/>
      <c r="AN165" s="7"/>
      <c r="AO165" s="7"/>
      <c r="AP165" s="7"/>
      <c r="AQ165" s="7">
        <f t="shared" si="24"/>
        <v>0</v>
      </c>
      <c r="AR165" s="51">
        <f t="shared" si="27"/>
        <v>68</v>
      </c>
      <c r="AS165" s="8">
        <f t="shared" si="21"/>
        <v>0</v>
      </c>
    </row>
    <row r="166" spans="1:45" ht="12.75" customHeight="1" x14ac:dyDescent="0.2">
      <c r="A166" s="108"/>
      <c r="B166" s="109"/>
      <c r="C166" s="94" t="s">
        <v>85</v>
      </c>
      <c r="D166" s="54"/>
      <c r="E166" s="4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43"/>
      <c r="AI166" s="43"/>
      <c r="AJ166" s="44"/>
      <c r="AK166" s="27"/>
      <c r="AL166" s="27"/>
      <c r="AM166" s="44"/>
      <c r="AN166" s="7"/>
      <c r="AO166" s="7"/>
      <c r="AP166" s="7"/>
      <c r="AQ166" s="7">
        <f t="shared" si="24"/>
        <v>0</v>
      </c>
      <c r="AR166" s="51">
        <f t="shared" si="27"/>
        <v>68</v>
      </c>
      <c r="AS166" s="8">
        <f t="shared" si="21"/>
        <v>0</v>
      </c>
    </row>
    <row r="167" spans="1:45" ht="12.75" customHeight="1" x14ac:dyDescent="0.2">
      <c r="A167" s="108"/>
      <c r="B167" s="109"/>
      <c r="C167" s="39" t="s">
        <v>142</v>
      </c>
      <c r="D167" s="25"/>
      <c r="E167" s="4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43"/>
      <c r="AI167" s="43"/>
      <c r="AJ167" s="44"/>
      <c r="AK167" s="27"/>
      <c r="AL167" s="27"/>
      <c r="AM167" s="44"/>
      <c r="AN167" s="7"/>
      <c r="AO167" s="7"/>
      <c r="AP167" s="7"/>
      <c r="AQ167" s="7">
        <f t="shared" si="24"/>
        <v>0</v>
      </c>
      <c r="AR167" s="51">
        <f t="shared" si="27"/>
        <v>68</v>
      </c>
      <c r="AS167" s="8">
        <f t="shared" si="21"/>
        <v>0</v>
      </c>
    </row>
    <row r="168" spans="1:45" ht="27" customHeight="1" x14ac:dyDescent="0.2">
      <c r="A168" s="69"/>
      <c r="B168" s="70"/>
      <c r="C168" s="70"/>
      <c r="D168" s="70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9"/>
      <c r="AN168" s="69"/>
      <c r="AO168" s="69"/>
      <c r="AP168" s="69"/>
      <c r="AQ168" s="69"/>
      <c r="AR168" s="69"/>
      <c r="AS168" s="69"/>
    </row>
    <row r="169" spans="1:45" s="45" customFormat="1" ht="90.75" customHeight="1" x14ac:dyDescent="0.2">
      <c r="A169" s="134" t="s">
        <v>26</v>
      </c>
      <c r="B169" s="134"/>
      <c r="C169" s="134"/>
      <c r="D169" s="134"/>
      <c r="E169" s="158" t="s">
        <v>40</v>
      </c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39" t="s">
        <v>20</v>
      </c>
      <c r="AR169" s="139" t="s">
        <v>22</v>
      </c>
      <c r="AS169" s="161" t="s">
        <v>21</v>
      </c>
    </row>
    <row r="170" spans="1:45" s="45" customFormat="1" ht="21" customHeight="1" x14ac:dyDescent="0.2">
      <c r="A170" s="109" t="s">
        <v>0</v>
      </c>
      <c r="B170" s="109"/>
      <c r="C170" s="109"/>
      <c r="D170" s="23" t="s">
        <v>18</v>
      </c>
      <c r="E170" s="109" t="s">
        <v>1</v>
      </c>
      <c r="F170" s="109"/>
      <c r="G170" s="109"/>
      <c r="H170" s="109"/>
      <c r="I170" s="109" t="s">
        <v>2</v>
      </c>
      <c r="J170" s="109"/>
      <c r="K170" s="109"/>
      <c r="L170" s="109"/>
      <c r="M170" s="109" t="s">
        <v>3</v>
      </c>
      <c r="N170" s="109"/>
      <c r="O170" s="109"/>
      <c r="P170" s="109"/>
      <c r="Q170" s="109" t="s">
        <v>4</v>
      </c>
      <c r="R170" s="109"/>
      <c r="S170" s="109"/>
      <c r="T170" s="109"/>
      <c r="U170" s="109" t="s">
        <v>5</v>
      </c>
      <c r="V170" s="109"/>
      <c r="W170" s="109"/>
      <c r="X170" s="109" t="s">
        <v>6</v>
      </c>
      <c r="Y170" s="109"/>
      <c r="Z170" s="109"/>
      <c r="AA170" s="109"/>
      <c r="AB170" s="109" t="s">
        <v>7</v>
      </c>
      <c r="AC170" s="109"/>
      <c r="AD170" s="109"/>
      <c r="AE170" s="109" t="s">
        <v>8</v>
      </c>
      <c r="AF170" s="109"/>
      <c r="AG170" s="109"/>
      <c r="AH170" s="109"/>
      <c r="AI170" s="109"/>
      <c r="AJ170" s="109" t="s">
        <v>9</v>
      </c>
      <c r="AK170" s="109"/>
      <c r="AL170" s="109"/>
      <c r="AM170" s="109" t="s">
        <v>10</v>
      </c>
      <c r="AN170" s="109"/>
      <c r="AO170" s="109"/>
      <c r="AP170" s="109"/>
      <c r="AQ170" s="139"/>
      <c r="AR170" s="139"/>
      <c r="AS170" s="161"/>
    </row>
    <row r="171" spans="1:45" s="45" customFormat="1" ht="15" customHeight="1" x14ac:dyDescent="0.2">
      <c r="A171" s="109"/>
      <c r="B171" s="109"/>
      <c r="C171" s="109"/>
      <c r="D171" s="23" t="s">
        <v>19</v>
      </c>
      <c r="E171" s="5">
        <v>1</v>
      </c>
      <c r="F171" s="5">
        <v>2</v>
      </c>
      <c r="G171" s="5">
        <v>3</v>
      </c>
      <c r="H171" s="5">
        <v>4</v>
      </c>
      <c r="I171" s="5">
        <v>5</v>
      </c>
      <c r="J171" s="5">
        <v>6</v>
      </c>
      <c r="K171" s="5">
        <v>7</v>
      </c>
      <c r="L171" s="5">
        <v>8</v>
      </c>
      <c r="M171" s="5">
        <v>9</v>
      </c>
      <c r="N171" s="5">
        <v>10</v>
      </c>
      <c r="O171" s="5">
        <v>11</v>
      </c>
      <c r="P171" s="5">
        <v>12</v>
      </c>
      <c r="Q171" s="5">
        <v>13</v>
      </c>
      <c r="R171" s="5">
        <v>14</v>
      </c>
      <c r="S171" s="5">
        <v>15</v>
      </c>
      <c r="T171" s="5">
        <v>16</v>
      </c>
      <c r="U171" s="5">
        <v>17</v>
      </c>
      <c r="V171" s="5">
        <v>18</v>
      </c>
      <c r="W171" s="5">
        <v>19</v>
      </c>
      <c r="X171" s="5">
        <v>20</v>
      </c>
      <c r="Y171" s="5">
        <v>21</v>
      </c>
      <c r="Z171" s="5">
        <v>22</v>
      </c>
      <c r="AA171" s="5">
        <v>23</v>
      </c>
      <c r="AB171" s="5">
        <v>24</v>
      </c>
      <c r="AC171" s="5">
        <v>25</v>
      </c>
      <c r="AD171" s="5">
        <v>26</v>
      </c>
      <c r="AE171" s="5">
        <v>27</v>
      </c>
      <c r="AF171" s="5">
        <v>28</v>
      </c>
      <c r="AG171" s="5">
        <v>29</v>
      </c>
      <c r="AH171" s="5">
        <v>30</v>
      </c>
      <c r="AI171" s="5">
        <v>31</v>
      </c>
      <c r="AJ171" s="5">
        <v>32</v>
      </c>
      <c r="AK171" s="5">
        <v>33</v>
      </c>
      <c r="AL171" s="5">
        <v>34</v>
      </c>
      <c r="AM171" s="5">
        <v>35</v>
      </c>
      <c r="AN171" s="5">
        <v>36</v>
      </c>
      <c r="AO171" s="5">
        <v>37</v>
      </c>
      <c r="AP171" s="5">
        <v>38</v>
      </c>
      <c r="AQ171" s="139"/>
      <c r="AR171" s="139"/>
      <c r="AS171" s="161"/>
    </row>
    <row r="172" spans="1:45" s="45" customFormat="1" ht="14.25" customHeight="1" x14ac:dyDescent="0.2">
      <c r="A172" s="108" t="s">
        <v>25</v>
      </c>
      <c r="B172" s="110" t="s">
        <v>13</v>
      </c>
      <c r="C172" s="24" t="s">
        <v>88</v>
      </c>
      <c r="D172" s="25"/>
      <c r="E172" s="4"/>
      <c r="F172" s="99" t="s">
        <v>157</v>
      </c>
      <c r="G172" s="27"/>
      <c r="H172" s="27"/>
      <c r="I172" s="104"/>
      <c r="J172" s="4"/>
      <c r="K172" s="99" t="s">
        <v>158</v>
      </c>
      <c r="L172" s="4"/>
      <c r="M172" s="4"/>
      <c r="N172" s="104"/>
      <c r="O172" s="4"/>
      <c r="P172" s="99" t="s">
        <v>157</v>
      </c>
      <c r="Q172" s="4"/>
      <c r="R172" s="4"/>
      <c r="S172" s="99" t="s">
        <v>158</v>
      </c>
      <c r="T172" s="4"/>
      <c r="U172" s="104"/>
      <c r="V172" s="4"/>
      <c r="W172" s="4"/>
      <c r="X172" s="99" t="s">
        <v>157</v>
      </c>
      <c r="Y172" s="4"/>
      <c r="Z172" s="4"/>
      <c r="AA172" s="104"/>
      <c r="AB172" s="4"/>
      <c r="AC172" s="99" t="s">
        <v>159</v>
      </c>
      <c r="AD172" s="4"/>
      <c r="AE172" s="99" t="s">
        <v>157</v>
      </c>
      <c r="AF172" s="4"/>
      <c r="AG172" s="4"/>
      <c r="AH172" s="100" t="s">
        <v>160</v>
      </c>
      <c r="AI172" s="4"/>
      <c r="AJ172" s="4"/>
      <c r="AK172" s="99" t="s">
        <v>157</v>
      </c>
      <c r="AL172" s="4"/>
      <c r="AM172" s="7"/>
      <c r="AN172" s="7"/>
      <c r="AO172" s="7"/>
      <c r="AP172" s="7"/>
      <c r="AQ172" s="7">
        <v>9</v>
      </c>
      <c r="AR172" s="3">
        <f>34*5</f>
        <v>170</v>
      </c>
      <c r="AS172" s="8">
        <f t="shared" ref="AS172:AS226" si="28">AQ172/AR172</f>
        <v>5.2941176470588235E-2</v>
      </c>
    </row>
    <row r="173" spans="1:45" s="45" customFormat="1" ht="17.25" customHeight="1" x14ac:dyDescent="0.2">
      <c r="A173" s="108"/>
      <c r="B173" s="111"/>
      <c r="C173" s="24" t="s">
        <v>89</v>
      </c>
      <c r="D173" s="25"/>
      <c r="E173" s="4"/>
      <c r="F173" s="99" t="s">
        <v>157</v>
      </c>
      <c r="G173" s="27"/>
      <c r="H173" s="27"/>
      <c r="I173" s="104"/>
      <c r="J173" s="4"/>
      <c r="K173" s="99" t="s">
        <v>158</v>
      </c>
      <c r="L173" s="4"/>
      <c r="M173" s="4"/>
      <c r="N173" s="104"/>
      <c r="O173" s="4"/>
      <c r="P173" s="99" t="s">
        <v>157</v>
      </c>
      <c r="Q173" s="4"/>
      <c r="R173" s="4"/>
      <c r="S173" s="99" t="s">
        <v>158</v>
      </c>
      <c r="T173" s="4"/>
      <c r="U173" s="104"/>
      <c r="V173" s="4"/>
      <c r="W173" s="4"/>
      <c r="X173" s="99" t="s">
        <v>157</v>
      </c>
      <c r="Y173" s="4"/>
      <c r="Z173" s="4"/>
      <c r="AA173" s="104"/>
      <c r="AB173" s="4"/>
      <c r="AC173" s="99" t="s">
        <v>159</v>
      </c>
      <c r="AD173" s="4"/>
      <c r="AE173" s="99" t="s">
        <v>157</v>
      </c>
      <c r="AF173" s="4"/>
      <c r="AG173" s="4"/>
      <c r="AH173" s="100" t="s">
        <v>160</v>
      </c>
      <c r="AI173" s="4"/>
      <c r="AJ173" s="4"/>
      <c r="AK173" s="99" t="s">
        <v>157</v>
      </c>
      <c r="AL173" s="4"/>
      <c r="AM173" s="7"/>
      <c r="AN173" s="7"/>
      <c r="AO173" s="7"/>
      <c r="AP173" s="7"/>
      <c r="AQ173" s="7">
        <v>9</v>
      </c>
      <c r="AR173" s="3">
        <f t="shared" ref="AR173:AR176" si="29">34*5</f>
        <v>170</v>
      </c>
      <c r="AS173" s="8">
        <f t="shared" si="28"/>
        <v>5.2941176470588235E-2</v>
      </c>
    </row>
    <row r="174" spans="1:45" s="45" customFormat="1" ht="17.25" customHeight="1" x14ac:dyDescent="0.2">
      <c r="A174" s="108"/>
      <c r="B174" s="111"/>
      <c r="C174" s="93" t="s">
        <v>90</v>
      </c>
      <c r="D174" s="54"/>
      <c r="E174" s="4"/>
      <c r="F174" s="99" t="s">
        <v>157</v>
      </c>
      <c r="G174" s="27"/>
      <c r="H174" s="27"/>
      <c r="I174" s="104"/>
      <c r="J174" s="4"/>
      <c r="K174" s="99" t="s">
        <v>158</v>
      </c>
      <c r="L174" s="4"/>
      <c r="M174" s="4"/>
      <c r="N174" s="104"/>
      <c r="O174" s="4"/>
      <c r="P174" s="99" t="s">
        <v>157</v>
      </c>
      <c r="Q174" s="4"/>
      <c r="R174" s="4"/>
      <c r="S174" s="99" t="s">
        <v>158</v>
      </c>
      <c r="T174" s="4"/>
      <c r="U174" s="104"/>
      <c r="V174" s="4"/>
      <c r="W174" s="4"/>
      <c r="X174" s="99" t="s">
        <v>157</v>
      </c>
      <c r="Y174" s="4"/>
      <c r="Z174" s="4"/>
      <c r="AA174" s="104"/>
      <c r="AB174" s="4"/>
      <c r="AC174" s="99" t="s">
        <v>159</v>
      </c>
      <c r="AD174" s="4"/>
      <c r="AE174" s="99" t="s">
        <v>157</v>
      </c>
      <c r="AF174" s="4"/>
      <c r="AG174" s="4"/>
      <c r="AH174" s="100" t="s">
        <v>160</v>
      </c>
      <c r="AI174" s="4"/>
      <c r="AJ174" s="4"/>
      <c r="AK174" s="99" t="s">
        <v>157</v>
      </c>
      <c r="AL174" s="4"/>
      <c r="AM174" s="7"/>
      <c r="AN174" s="7"/>
      <c r="AO174" s="7"/>
      <c r="AP174" s="7"/>
      <c r="AQ174" s="7">
        <v>9</v>
      </c>
      <c r="AR174" s="3">
        <f t="shared" si="29"/>
        <v>170</v>
      </c>
      <c r="AS174" s="8">
        <f t="shared" si="28"/>
        <v>5.2941176470588235E-2</v>
      </c>
    </row>
    <row r="175" spans="1:45" s="45" customFormat="1" ht="17.25" customHeight="1" x14ac:dyDescent="0.2">
      <c r="A175" s="108"/>
      <c r="B175" s="111"/>
      <c r="C175" s="93" t="s">
        <v>143</v>
      </c>
      <c r="D175" s="54"/>
      <c r="E175" s="4"/>
      <c r="F175" s="99" t="s">
        <v>157</v>
      </c>
      <c r="G175" s="27"/>
      <c r="H175" s="27"/>
      <c r="I175" s="104"/>
      <c r="J175" s="4"/>
      <c r="K175" s="99" t="s">
        <v>158</v>
      </c>
      <c r="L175" s="4"/>
      <c r="M175" s="4"/>
      <c r="N175" s="104"/>
      <c r="O175" s="4"/>
      <c r="P175" s="99" t="s">
        <v>157</v>
      </c>
      <c r="Q175" s="4"/>
      <c r="R175" s="4"/>
      <c r="S175" s="99" t="s">
        <v>158</v>
      </c>
      <c r="T175" s="4"/>
      <c r="U175" s="104"/>
      <c r="V175" s="4"/>
      <c r="W175" s="4"/>
      <c r="X175" s="99" t="s">
        <v>157</v>
      </c>
      <c r="Y175" s="4"/>
      <c r="Z175" s="4"/>
      <c r="AA175" s="104"/>
      <c r="AB175" s="4"/>
      <c r="AC175" s="99" t="s">
        <v>159</v>
      </c>
      <c r="AD175" s="4"/>
      <c r="AE175" s="99" t="s">
        <v>157</v>
      </c>
      <c r="AF175" s="4"/>
      <c r="AG175" s="4"/>
      <c r="AH175" s="100" t="s">
        <v>160</v>
      </c>
      <c r="AI175" s="4"/>
      <c r="AJ175" s="4"/>
      <c r="AK175" s="99" t="s">
        <v>157</v>
      </c>
      <c r="AL175" s="4"/>
      <c r="AM175" s="7"/>
      <c r="AN175" s="7"/>
      <c r="AO175" s="7"/>
      <c r="AP175" s="7"/>
      <c r="AQ175" s="7">
        <v>9</v>
      </c>
      <c r="AR175" s="3">
        <f t="shared" si="29"/>
        <v>170</v>
      </c>
      <c r="AS175" s="8">
        <f t="shared" si="28"/>
        <v>5.2941176470588235E-2</v>
      </c>
    </row>
    <row r="176" spans="1:45" s="45" customFormat="1" ht="13.5" customHeight="1" x14ac:dyDescent="0.2">
      <c r="A176" s="108"/>
      <c r="B176" s="112"/>
      <c r="C176" s="24" t="s">
        <v>144</v>
      </c>
      <c r="D176" s="25"/>
      <c r="E176" s="4"/>
      <c r="F176" s="99" t="s">
        <v>157</v>
      </c>
      <c r="G176" s="27"/>
      <c r="H176" s="27"/>
      <c r="I176" s="104"/>
      <c r="J176" s="4"/>
      <c r="K176" s="99" t="s">
        <v>158</v>
      </c>
      <c r="L176" s="4"/>
      <c r="M176" s="4"/>
      <c r="N176" s="104"/>
      <c r="O176" s="4"/>
      <c r="P176" s="99" t="s">
        <v>157</v>
      </c>
      <c r="Q176" s="4"/>
      <c r="R176" s="4"/>
      <c r="S176" s="99" t="s">
        <v>158</v>
      </c>
      <c r="T176" s="4"/>
      <c r="U176" s="104"/>
      <c r="V176" s="4"/>
      <c r="W176" s="4"/>
      <c r="X176" s="99" t="s">
        <v>157</v>
      </c>
      <c r="Y176" s="4"/>
      <c r="Z176" s="4"/>
      <c r="AA176" s="104"/>
      <c r="AB176" s="4"/>
      <c r="AC176" s="99" t="s">
        <v>159</v>
      </c>
      <c r="AD176" s="4"/>
      <c r="AE176" s="99" t="s">
        <v>157</v>
      </c>
      <c r="AF176" s="4"/>
      <c r="AG176" s="4"/>
      <c r="AH176" s="100" t="s">
        <v>160</v>
      </c>
      <c r="AI176" s="4"/>
      <c r="AJ176" s="4"/>
      <c r="AK176" s="99" t="s">
        <v>157</v>
      </c>
      <c r="AL176" s="4"/>
      <c r="AM176" s="7"/>
      <c r="AN176" s="7"/>
      <c r="AO176" s="7"/>
      <c r="AP176" s="7"/>
      <c r="AQ176" s="7">
        <v>9</v>
      </c>
      <c r="AR176" s="3">
        <f t="shared" si="29"/>
        <v>170</v>
      </c>
      <c r="AS176" s="8">
        <f t="shared" si="28"/>
        <v>5.2941176470588235E-2</v>
      </c>
    </row>
    <row r="177" spans="1:45" s="45" customFormat="1" ht="18" customHeight="1" x14ac:dyDescent="0.2">
      <c r="A177" s="108"/>
      <c r="B177" s="110" t="s">
        <v>27</v>
      </c>
      <c r="C177" s="24" t="s">
        <v>88</v>
      </c>
      <c r="D177" s="25"/>
      <c r="E177" s="4"/>
      <c r="F177" s="27"/>
      <c r="G177" s="27"/>
      <c r="H177" s="104"/>
      <c r="I177" s="27"/>
      <c r="J177" s="27"/>
      <c r="K177" s="27"/>
      <c r="L177" s="99" t="s">
        <v>157</v>
      </c>
      <c r="M177" s="27"/>
      <c r="N177" s="27"/>
      <c r="O177" s="27"/>
      <c r="P177" s="27"/>
      <c r="Q177" s="27"/>
      <c r="R177" s="27"/>
      <c r="S177" s="27"/>
      <c r="T177" s="99" t="s">
        <v>157</v>
      </c>
      <c r="U177" s="27"/>
      <c r="V177" s="27"/>
      <c r="W177" s="27"/>
      <c r="X177" s="27"/>
      <c r="Y177" s="27"/>
      <c r="Z177" s="27"/>
      <c r="AA177" s="27"/>
      <c r="AB177" s="99" t="s">
        <v>157</v>
      </c>
      <c r="AC177" s="27"/>
      <c r="AD177" s="27"/>
      <c r="AE177" s="27"/>
      <c r="AF177" s="27"/>
      <c r="AG177" s="27"/>
      <c r="AH177" s="27"/>
      <c r="AI177" s="100" t="s">
        <v>160</v>
      </c>
      <c r="AJ177" s="27"/>
      <c r="AK177" s="27"/>
      <c r="AL177" s="27"/>
      <c r="AM177" s="7"/>
      <c r="AN177" s="7"/>
      <c r="AO177" s="7"/>
      <c r="AP177" s="7"/>
      <c r="AQ177" s="7">
        <v>4</v>
      </c>
      <c r="AR177" s="3">
        <f>34*3</f>
        <v>102</v>
      </c>
      <c r="AS177" s="8">
        <f t="shared" si="28"/>
        <v>3.9215686274509803E-2</v>
      </c>
    </row>
    <row r="178" spans="1:45" s="45" customFormat="1" ht="18" customHeight="1" x14ac:dyDescent="0.2">
      <c r="A178" s="108"/>
      <c r="B178" s="111"/>
      <c r="C178" s="24" t="s">
        <v>89</v>
      </c>
      <c r="D178" s="25"/>
      <c r="E178" s="4"/>
      <c r="F178" s="4"/>
      <c r="G178" s="4"/>
      <c r="H178" s="104"/>
      <c r="I178" s="27"/>
      <c r="J178" s="27"/>
      <c r="K178" s="27"/>
      <c r="L178" s="99" t="s">
        <v>157</v>
      </c>
      <c r="M178" s="27"/>
      <c r="N178" s="27"/>
      <c r="O178" s="27"/>
      <c r="P178" s="27"/>
      <c r="Q178" s="27"/>
      <c r="R178" s="27"/>
      <c r="S178" s="27"/>
      <c r="T178" s="99" t="s">
        <v>157</v>
      </c>
      <c r="U178" s="27"/>
      <c r="V178" s="27"/>
      <c r="W178" s="27"/>
      <c r="X178" s="27"/>
      <c r="Y178" s="27"/>
      <c r="Z178" s="27"/>
      <c r="AA178" s="27"/>
      <c r="AB178" s="99" t="s">
        <v>157</v>
      </c>
      <c r="AC178" s="27"/>
      <c r="AD178" s="27"/>
      <c r="AE178" s="27"/>
      <c r="AF178" s="27"/>
      <c r="AG178" s="27"/>
      <c r="AH178" s="27"/>
      <c r="AI178" s="100" t="s">
        <v>160</v>
      </c>
      <c r="AJ178" s="27"/>
      <c r="AK178" s="27"/>
      <c r="AL178" s="27"/>
      <c r="AM178" s="7"/>
      <c r="AN178" s="7"/>
      <c r="AO178" s="7"/>
      <c r="AP178" s="7"/>
      <c r="AQ178" s="7">
        <v>4</v>
      </c>
      <c r="AR178" s="3">
        <f t="shared" ref="AR178:AR186" si="30">34*3</f>
        <v>102</v>
      </c>
      <c r="AS178" s="8">
        <f t="shared" si="28"/>
        <v>3.9215686274509803E-2</v>
      </c>
    </row>
    <row r="179" spans="1:45" s="45" customFormat="1" ht="18" customHeight="1" x14ac:dyDescent="0.2">
      <c r="A179" s="108"/>
      <c r="B179" s="111"/>
      <c r="C179" s="93" t="s">
        <v>90</v>
      </c>
      <c r="D179" s="54"/>
      <c r="E179" s="4"/>
      <c r="F179" s="4"/>
      <c r="G179" s="4"/>
      <c r="H179" s="104"/>
      <c r="I179" s="27"/>
      <c r="J179" s="27"/>
      <c r="K179" s="27"/>
      <c r="L179" s="99" t="s">
        <v>157</v>
      </c>
      <c r="M179" s="27"/>
      <c r="N179" s="27"/>
      <c r="O179" s="27"/>
      <c r="P179" s="27"/>
      <c r="Q179" s="27"/>
      <c r="R179" s="27"/>
      <c r="S179" s="27"/>
      <c r="T179" s="99" t="s">
        <v>157</v>
      </c>
      <c r="U179" s="27"/>
      <c r="V179" s="27"/>
      <c r="W179" s="27"/>
      <c r="X179" s="27"/>
      <c r="Y179" s="27"/>
      <c r="Z179" s="27"/>
      <c r="AA179" s="27"/>
      <c r="AB179" s="99" t="s">
        <v>157</v>
      </c>
      <c r="AC179" s="27"/>
      <c r="AD179" s="27"/>
      <c r="AE179" s="27"/>
      <c r="AF179" s="27"/>
      <c r="AG179" s="27"/>
      <c r="AH179" s="27"/>
      <c r="AI179" s="100" t="s">
        <v>160</v>
      </c>
      <c r="AJ179" s="27"/>
      <c r="AK179" s="27"/>
      <c r="AL179" s="27"/>
      <c r="AM179" s="7"/>
      <c r="AN179" s="7"/>
      <c r="AO179" s="7"/>
      <c r="AP179" s="7"/>
      <c r="AQ179" s="7">
        <v>4</v>
      </c>
      <c r="AR179" s="3">
        <f t="shared" si="30"/>
        <v>102</v>
      </c>
      <c r="AS179" s="8">
        <f t="shared" si="28"/>
        <v>3.9215686274509803E-2</v>
      </c>
    </row>
    <row r="180" spans="1:45" s="45" customFormat="1" ht="18" customHeight="1" x14ac:dyDescent="0.2">
      <c r="A180" s="108"/>
      <c r="B180" s="111"/>
      <c r="C180" s="93" t="s">
        <v>143</v>
      </c>
      <c r="D180" s="54"/>
      <c r="E180" s="4"/>
      <c r="F180" s="4"/>
      <c r="G180" s="4"/>
      <c r="H180" s="104"/>
      <c r="I180" s="27"/>
      <c r="J180" s="27"/>
      <c r="K180" s="27"/>
      <c r="L180" s="99" t="s">
        <v>157</v>
      </c>
      <c r="M180" s="27"/>
      <c r="N180" s="27"/>
      <c r="O180" s="27"/>
      <c r="P180" s="27"/>
      <c r="Q180" s="27"/>
      <c r="R180" s="27"/>
      <c r="S180" s="27"/>
      <c r="T180" s="99" t="s">
        <v>157</v>
      </c>
      <c r="U180" s="27"/>
      <c r="V180" s="27"/>
      <c r="W180" s="27"/>
      <c r="X180" s="27"/>
      <c r="Y180" s="27"/>
      <c r="Z180" s="27"/>
      <c r="AA180" s="27"/>
      <c r="AB180" s="99" t="s">
        <v>157</v>
      </c>
      <c r="AC180" s="27"/>
      <c r="AD180" s="27"/>
      <c r="AE180" s="27"/>
      <c r="AF180" s="27"/>
      <c r="AG180" s="27"/>
      <c r="AH180" s="27"/>
      <c r="AI180" s="100" t="s">
        <v>160</v>
      </c>
      <c r="AJ180" s="27"/>
      <c r="AK180" s="27"/>
      <c r="AL180" s="27"/>
      <c r="AM180" s="7"/>
      <c r="AN180" s="7"/>
      <c r="AO180" s="7"/>
      <c r="AP180" s="7"/>
      <c r="AQ180" s="7">
        <v>4</v>
      </c>
      <c r="AR180" s="3">
        <f t="shared" si="30"/>
        <v>102</v>
      </c>
      <c r="AS180" s="8">
        <f t="shared" si="28"/>
        <v>3.9215686274509803E-2</v>
      </c>
    </row>
    <row r="181" spans="1:45" s="45" customFormat="1" ht="18.75" customHeight="1" x14ac:dyDescent="0.2">
      <c r="A181" s="108"/>
      <c r="B181" s="112"/>
      <c r="C181" s="24" t="s">
        <v>144</v>
      </c>
      <c r="D181" s="25"/>
      <c r="E181" s="4"/>
      <c r="F181" s="4"/>
      <c r="G181" s="4"/>
      <c r="H181" s="104"/>
      <c r="I181" s="27"/>
      <c r="J181" s="27"/>
      <c r="K181" s="27"/>
      <c r="L181" s="99" t="s">
        <v>157</v>
      </c>
      <c r="M181" s="27"/>
      <c r="N181" s="27"/>
      <c r="O181" s="27"/>
      <c r="P181" s="27"/>
      <c r="Q181" s="27"/>
      <c r="R181" s="27"/>
      <c r="S181" s="27"/>
      <c r="T181" s="99" t="s">
        <v>157</v>
      </c>
      <c r="U181" s="27"/>
      <c r="V181" s="27"/>
      <c r="W181" s="27"/>
      <c r="X181" s="27"/>
      <c r="Y181" s="27"/>
      <c r="Z181" s="27"/>
      <c r="AA181" s="27"/>
      <c r="AB181" s="99" t="s">
        <v>157</v>
      </c>
      <c r="AC181" s="27"/>
      <c r="AD181" s="27"/>
      <c r="AE181" s="27"/>
      <c r="AF181" s="27"/>
      <c r="AG181" s="27"/>
      <c r="AH181" s="27"/>
      <c r="AI181" s="100" t="s">
        <v>160</v>
      </c>
      <c r="AJ181" s="27"/>
      <c r="AK181" s="27"/>
      <c r="AL181" s="27"/>
      <c r="AM181" s="7"/>
      <c r="AN181" s="7"/>
      <c r="AO181" s="7"/>
      <c r="AP181" s="7"/>
      <c r="AQ181" s="7">
        <v>4</v>
      </c>
      <c r="AR181" s="3">
        <f t="shared" si="30"/>
        <v>102</v>
      </c>
      <c r="AS181" s="8">
        <f t="shared" si="28"/>
        <v>3.9215686274509803E-2</v>
      </c>
    </row>
    <row r="182" spans="1:45" s="45" customFormat="1" ht="21" customHeight="1" x14ac:dyDescent="0.2">
      <c r="A182" s="108"/>
      <c r="B182" s="110" t="s">
        <v>12</v>
      </c>
      <c r="C182" s="24" t="s">
        <v>88</v>
      </c>
      <c r="D182" s="20"/>
      <c r="E182" s="4"/>
      <c r="F182" s="4"/>
      <c r="G182" s="4"/>
      <c r="H182" s="43"/>
      <c r="I182" s="99" t="s">
        <v>159</v>
      </c>
      <c r="J182" s="27"/>
      <c r="K182" s="27"/>
      <c r="L182" s="43"/>
      <c r="M182" s="99" t="s">
        <v>157</v>
      </c>
      <c r="N182" s="27"/>
      <c r="O182" s="27"/>
      <c r="P182" s="27"/>
      <c r="Q182" s="27"/>
      <c r="R182" s="27"/>
      <c r="S182" s="27"/>
      <c r="T182" s="43"/>
      <c r="U182" s="99" t="s">
        <v>157</v>
      </c>
      <c r="V182" s="27"/>
      <c r="W182" s="27"/>
      <c r="X182" s="27"/>
      <c r="Y182" s="27"/>
      <c r="Z182" s="27"/>
      <c r="AA182" s="27"/>
      <c r="AB182" s="43"/>
      <c r="AC182" s="99" t="s">
        <v>157</v>
      </c>
      <c r="AD182" s="27"/>
      <c r="AE182" s="27"/>
      <c r="AF182" s="27"/>
      <c r="AG182" s="27"/>
      <c r="AH182" s="27"/>
      <c r="AI182" s="100" t="s">
        <v>160</v>
      </c>
      <c r="AJ182" s="27"/>
      <c r="AK182" s="27"/>
      <c r="AL182" s="27"/>
      <c r="AM182" s="7"/>
      <c r="AN182" s="7"/>
      <c r="AO182" s="7"/>
      <c r="AP182" s="7"/>
      <c r="AQ182" s="7">
        <v>5</v>
      </c>
      <c r="AR182" s="3">
        <f t="shared" si="30"/>
        <v>102</v>
      </c>
      <c r="AS182" s="8">
        <f t="shared" si="28"/>
        <v>4.9019607843137254E-2</v>
      </c>
    </row>
    <row r="183" spans="1:45" s="45" customFormat="1" ht="18.75" customHeight="1" x14ac:dyDescent="0.2">
      <c r="A183" s="108"/>
      <c r="B183" s="111"/>
      <c r="C183" s="24" t="s">
        <v>89</v>
      </c>
      <c r="D183" s="20"/>
      <c r="E183" s="4"/>
      <c r="F183" s="4"/>
      <c r="G183" s="4"/>
      <c r="H183" s="43"/>
      <c r="I183" s="99" t="s">
        <v>159</v>
      </c>
      <c r="J183" s="27"/>
      <c r="K183" s="27"/>
      <c r="L183" s="43"/>
      <c r="M183" s="99" t="s">
        <v>157</v>
      </c>
      <c r="N183" s="27"/>
      <c r="O183" s="27"/>
      <c r="P183" s="27"/>
      <c r="Q183" s="27"/>
      <c r="R183" s="27"/>
      <c r="S183" s="27"/>
      <c r="T183" s="43"/>
      <c r="U183" s="99" t="s">
        <v>157</v>
      </c>
      <c r="V183" s="27"/>
      <c r="W183" s="27"/>
      <c r="X183" s="27"/>
      <c r="Y183" s="27"/>
      <c r="Z183" s="27"/>
      <c r="AA183" s="27"/>
      <c r="AB183" s="43"/>
      <c r="AC183" s="99" t="s">
        <v>157</v>
      </c>
      <c r="AD183" s="27"/>
      <c r="AE183" s="27"/>
      <c r="AF183" s="27"/>
      <c r="AG183" s="27"/>
      <c r="AH183" s="27"/>
      <c r="AI183" s="100" t="s">
        <v>160</v>
      </c>
      <c r="AJ183" s="27"/>
      <c r="AK183" s="27"/>
      <c r="AL183" s="27"/>
      <c r="AM183" s="7"/>
      <c r="AN183" s="7"/>
      <c r="AO183" s="7"/>
      <c r="AP183" s="7"/>
      <c r="AQ183" s="7">
        <v>5</v>
      </c>
      <c r="AR183" s="3">
        <f t="shared" si="30"/>
        <v>102</v>
      </c>
      <c r="AS183" s="8">
        <f t="shared" si="28"/>
        <v>4.9019607843137254E-2</v>
      </c>
    </row>
    <row r="184" spans="1:45" s="45" customFormat="1" ht="18.75" customHeight="1" x14ac:dyDescent="0.2">
      <c r="A184" s="108"/>
      <c r="B184" s="111"/>
      <c r="C184" s="93" t="s">
        <v>90</v>
      </c>
      <c r="D184" s="20"/>
      <c r="E184" s="4"/>
      <c r="F184" s="4"/>
      <c r="G184" s="4"/>
      <c r="H184" s="43"/>
      <c r="I184" s="99" t="s">
        <v>159</v>
      </c>
      <c r="J184" s="27"/>
      <c r="K184" s="27"/>
      <c r="L184" s="43"/>
      <c r="M184" s="99" t="s">
        <v>157</v>
      </c>
      <c r="N184" s="27"/>
      <c r="O184" s="27"/>
      <c r="P184" s="27"/>
      <c r="Q184" s="27"/>
      <c r="R184" s="27"/>
      <c r="S184" s="27"/>
      <c r="T184" s="43"/>
      <c r="U184" s="99" t="s">
        <v>157</v>
      </c>
      <c r="V184" s="27"/>
      <c r="W184" s="27"/>
      <c r="X184" s="27"/>
      <c r="Y184" s="27"/>
      <c r="Z184" s="27"/>
      <c r="AA184" s="27"/>
      <c r="AB184" s="43"/>
      <c r="AC184" s="99" t="s">
        <v>157</v>
      </c>
      <c r="AD184" s="27"/>
      <c r="AE184" s="27"/>
      <c r="AF184" s="27"/>
      <c r="AG184" s="27"/>
      <c r="AH184" s="27"/>
      <c r="AI184" s="100" t="s">
        <v>160</v>
      </c>
      <c r="AJ184" s="27"/>
      <c r="AK184" s="27"/>
      <c r="AL184" s="27"/>
      <c r="AM184" s="7"/>
      <c r="AN184" s="7"/>
      <c r="AO184" s="7"/>
      <c r="AP184" s="7"/>
      <c r="AQ184" s="7">
        <v>5</v>
      </c>
      <c r="AR184" s="3">
        <f t="shared" si="30"/>
        <v>102</v>
      </c>
      <c r="AS184" s="8">
        <f t="shared" si="28"/>
        <v>4.9019607843137254E-2</v>
      </c>
    </row>
    <row r="185" spans="1:45" s="45" customFormat="1" ht="18.75" customHeight="1" x14ac:dyDescent="0.2">
      <c r="A185" s="108"/>
      <c r="B185" s="111"/>
      <c r="C185" s="93" t="s">
        <v>143</v>
      </c>
      <c r="D185" s="20"/>
      <c r="E185" s="4"/>
      <c r="F185" s="4"/>
      <c r="G185" s="4"/>
      <c r="H185" s="43"/>
      <c r="I185" s="99" t="s">
        <v>159</v>
      </c>
      <c r="J185" s="27"/>
      <c r="K185" s="27"/>
      <c r="L185" s="43"/>
      <c r="M185" s="99" t="s">
        <v>157</v>
      </c>
      <c r="N185" s="27"/>
      <c r="O185" s="27"/>
      <c r="P185" s="27"/>
      <c r="Q185" s="27"/>
      <c r="R185" s="27"/>
      <c r="S185" s="27"/>
      <c r="T185" s="43"/>
      <c r="U185" s="99" t="s">
        <v>157</v>
      </c>
      <c r="V185" s="27"/>
      <c r="W185" s="27"/>
      <c r="X185" s="27"/>
      <c r="Y185" s="27"/>
      <c r="Z185" s="27"/>
      <c r="AA185" s="27"/>
      <c r="AB185" s="43"/>
      <c r="AC185" s="99" t="s">
        <v>157</v>
      </c>
      <c r="AD185" s="27"/>
      <c r="AE185" s="27"/>
      <c r="AF185" s="27"/>
      <c r="AG185" s="27"/>
      <c r="AH185" s="27"/>
      <c r="AI185" s="100" t="s">
        <v>160</v>
      </c>
      <c r="AJ185" s="27"/>
      <c r="AK185" s="27"/>
      <c r="AL185" s="27"/>
      <c r="AM185" s="7"/>
      <c r="AN185" s="7"/>
      <c r="AO185" s="7"/>
      <c r="AP185" s="7"/>
      <c r="AQ185" s="7">
        <v>5</v>
      </c>
      <c r="AR185" s="3">
        <f t="shared" si="30"/>
        <v>102</v>
      </c>
      <c r="AS185" s="8">
        <f t="shared" si="28"/>
        <v>4.9019607843137254E-2</v>
      </c>
    </row>
    <row r="186" spans="1:45" s="45" customFormat="1" ht="16.5" customHeight="1" x14ac:dyDescent="0.2">
      <c r="A186" s="108"/>
      <c r="B186" s="112"/>
      <c r="C186" s="24" t="s">
        <v>144</v>
      </c>
      <c r="D186" s="20"/>
      <c r="E186" s="4"/>
      <c r="F186" s="4"/>
      <c r="G186" s="4"/>
      <c r="H186" s="43"/>
      <c r="I186" s="99" t="s">
        <v>159</v>
      </c>
      <c r="J186" s="27"/>
      <c r="K186" s="27"/>
      <c r="L186" s="43"/>
      <c r="M186" s="99" t="s">
        <v>157</v>
      </c>
      <c r="N186" s="27"/>
      <c r="O186" s="27"/>
      <c r="P186" s="27"/>
      <c r="Q186" s="27"/>
      <c r="R186" s="27"/>
      <c r="S186" s="27"/>
      <c r="T186" s="43"/>
      <c r="U186" s="99" t="s">
        <v>157</v>
      </c>
      <c r="V186" s="27"/>
      <c r="W186" s="27"/>
      <c r="X186" s="27"/>
      <c r="Y186" s="27"/>
      <c r="Z186" s="27"/>
      <c r="AA186" s="27"/>
      <c r="AB186" s="43"/>
      <c r="AC186" s="99" t="s">
        <v>157</v>
      </c>
      <c r="AD186" s="27"/>
      <c r="AE186" s="27"/>
      <c r="AF186" s="27"/>
      <c r="AG186" s="27"/>
      <c r="AH186" s="27"/>
      <c r="AI186" s="100" t="s">
        <v>160</v>
      </c>
      <c r="AJ186" s="44"/>
      <c r="AK186" s="27"/>
      <c r="AL186" s="27"/>
      <c r="AM186" s="7"/>
      <c r="AN186" s="7"/>
      <c r="AO186" s="7"/>
      <c r="AP186" s="7"/>
      <c r="AQ186" s="7">
        <v>5</v>
      </c>
      <c r="AR186" s="3">
        <f t="shared" si="30"/>
        <v>102</v>
      </c>
      <c r="AS186" s="8">
        <f t="shared" si="28"/>
        <v>4.9019607843137254E-2</v>
      </c>
    </row>
    <row r="187" spans="1:45" s="45" customFormat="1" ht="21" customHeight="1" x14ac:dyDescent="0.2">
      <c r="A187" s="108"/>
      <c r="B187" s="110" t="s">
        <v>11</v>
      </c>
      <c r="C187" s="24" t="s">
        <v>88</v>
      </c>
      <c r="D187" s="25"/>
      <c r="E187" s="4"/>
      <c r="F187" s="4"/>
      <c r="G187" s="4"/>
      <c r="H187" s="99" t="s">
        <v>159</v>
      </c>
      <c r="I187" s="27"/>
      <c r="J187" s="27"/>
      <c r="K187" s="27"/>
      <c r="L187" s="99" t="s">
        <v>157</v>
      </c>
      <c r="M187" s="27"/>
      <c r="N187" s="27"/>
      <c r="O187" s="27"/>
      <c r="P187" s="27"/>
      <c r="Q187" s="27"/>
      <c r="R187" s="27"/>
      <c r="S187" s="27"/>
      <c r="T187" s="99" t="s">
        <v>157</v>
      </c>
      <c r="U187" s="27"/>
      <c r="V187" s="27"/>
      <c r="W187" s="27"/>
      <c r="X187" s="27"/>
      <c r="Y187" s="27"/>
      <c r="Z187" s="27"/>
      <c r="AA187" s="27"/>
      <c r="AB187" s="99" t="s">
        <v>157</v>
      </c>
      <c r="AC187" s="27"/>
      <c r="AD187" s="27"/>
      <c r="AE187" s="27"/>
      <c r="AF187" s="27"/>
      <c r="AG187" s="27"/>
      <c r="AH187" s="100" t="s">
        <v>160</v>
      </c>
      <c r="AI187" s="44"/>
      <c r="AJ187" s="44"/>
      <c r="AK187" s="99" t="s">
        <v>157</v>
      </c>
      <c r="AL187" s="27"/>
      <c r="AM187" s="7"/>
      <c r="AN187" s="7"/>
      <c r="AO187" s="7"/>
      <c r="AP187" s="7"/>
      <c r="AQ187" s="7">
        <v>6</v>
      </c>
      <c r="AR187" s="3">
        <f t="shared" ref="AR187:AR191" si="31">34*5</f>
        <v>170</v>
      </c>
      <c r="AS187" s="8">
        <f t="shared" si="28"/>
        <v>3.5294117647058823E-2</v>
      </c>
    </row>
    <row r="188" spans="1:45" s="45" customFormat="1" ht="21" customHeight="1" x14ac:dyDescent="0.2">
      <c r="A188" s="108"/>
      <c r="B188" s="111"/>
      <c r="C188" s="24" t="s">
        <v>89</v>
      </c>
      <c r="D188" s="25"/>
      <c r="E188" s="4"/>
      <c r="F188" s="4"/>
      <c r="G188" s="4"/>
      <c r="H188" s="99" t="s">
        <v>159</v>
      </c>
      <c r="I188" s="27"/>
      <c r="J188" s="27"/>
      <c r="K188" s="27"/>
      <c r="L188" s="99" t="s">
        <v>157</v>
      </c>
      <c r="M188" s="27"/>
      <c r="N188" s="27"/>
      <c r="O188" s="27"/>
      <c r="P188" s="27"/>
      <c r="Q188" s="27"/>
      <c r="R188" s="27"/>
      <c r="S188" s="27"/>
      <c r="T188" s="99" t="s">
        <v>157</v>
      </c>
      <c r="U188" s="27"/>
      <c r="V188" s="27"/>
      <c r="W188" s="27"/>
      <c r="X188" s="27"/>
      <c r="Y188" s="27"/>
      <c r="Z188" s="27"/>
      <c r="AA188" s="27"/>
      <c r="AB188" s="99" t="s">
        <v>157</v>
      </c>
      <c r="AC188" s="27"/>
      <c r="AD188" s="27"/>
      <c r="AE188" s="27"/>
      <c r="AF188" s="27"/>
      <c r="AG188" s="27"/>
      <c r="AH188" s="100" t="s">
        <v>160</v>
      </c>
      <c r="AI188" s="44"/>
      <c r="AJ188" s="44"/>
      <c r="AK188" s="99" t="s">
        <v>157</v>
      </c>
      <c r="AL188" s="27"/>
      <c r="AM188" s="7"/>
      <c r="AN188" s="7"/>
      <c r="AO188" s="7"/>
      <c r="AP188" s="7"/>
      <c r="AQ188" s="7">
        <v>6</v>
      </c>
      <c r="AR188" s="3">
        <f t="shared" si="31"/>
        <v>170</v>
      </c>
      <c r="AS188" s="8">
        <f t="shared" si="28"/>
        <v>3.5294117647058823E-2</v>
      </c>
    </row>
    <row r="189" spans="1:45" s="45" customFormat="1" ht="21" customHeight="1" x14ac:dyDescent="0.2">
      <c r="A189" s="108"/>
      <c r="B189" s="111"/>
      <c r="C189" s="93" t="s">
        <v>90</v>
      </c>
      <c r="D189" s="54"/>
      <c r="E189" s="4"/>
      <c r="F189" s="4"/>
      <c r="G189" s="4"/>
      <c r="H189" s="99" t="s">
        <v>159</v>
      </c>
      <c r="I189" s="27"/>
      <c r="J189" s="27"/>
      <c r="K189" s="27"/>
      <c r="L189" s="99" t="s">
        <v>157</v>
      </c>
      <c r="M189" s="27"/>
      <c r="N189" s="27"/>
      <c r="O189" s="27"/>
      <c r="P189" s="27"/>
      <c r="Q189" s="27"/>
      <c r="R189" s="27"/>
      <c r="S189" s="27"/>
      <c r="T189" s="99" t="s">
        <v>157</v>
      </c>
      <c r="U189" s="27"/>
      <c r="V189" s="27"/>
      <c r="W189" s="27"/>
      <c r="X189" s="27"/>
      <c r="Y189" s="27"/>
      <c r="Z189" s="27"/>
      <c r="AA189" s="27"/>
      <c r="AB189" s="99" t="s">
        <v>157</v>
      </c>
      <c r="AC189" s="27"/>
      <c r="AD189" s="27"/>
      <c r="AE189" s="27"/>
      <c r="AF189" s="27"/>
      <c r="AG189" s="27"/>
      <c r="AH189" s="100" t="s">
        <v>160</v>
      </c>
      <c r="AI189" s="44"/>
      <c r="AJ189" s="44"/>
      <c r="AK189" s="99" t="s">
        <v>157</v>
      </c>
      <c r="AL189" s="27"/>
      <c r="AM189" s="7"/>
      <c r="AN189" s="7"/>
      <c r="AO189" s="7"/>
      <c r="AP189" s="7"/>
      <c r="AQ189" s="7">
        <v>6</v>
      </c>
      <c r="AR189" s="3">
        <f t="shared" si="31"/>
        <v>170</v>
      </c>
      <c r="AS189" s="8">
        <f t="shared" si="28"/>
        <v>3.5294117647058823E-2</v>
      </c>
    </row>
    <row r="190" spans="1:45" s="45" customFormat="1" ht="21" customHeight="1" x14ac:dyDescent="0.2">
      <c r="A190" s="108"/>
      <c r="B190" s="111"/>
      <c r="C190" s="93" t="s">
        <v>143</v>
      </c>
      <c r="D190" s="54"/>
      <c r="E190" s="4"/>
      <c r="F190" s="4"/>
      <c r="G190" s="4"/>
      <c r="H190" s="99" t="s">
        <v>159</v>
      </c>
      <c r="I190" s="27"/>
      <c r="J190" s="27"/>
      <c r="K190" s="27"/>
      <c r="L190" s="99" t="s">
        <v>157</v>
      </c>
      <c r="M190" s="27"/>
      <c r="N190" s="27"/>
      <c r="O190" s="27"/>
      <c r="P190" s="27"/>
      <c r="Q190" s="27"/>
      <c r="R190" s="27"/>
      <c r="S190" s="27"/>
      <c r="T190" s="99" t="s">
        <v>157</v>
      </c>
      <c r="U190" s="27"/>
      <c r="V190" s="27"/>
      <c r="W190" s="27"/>
      <c r="X190" s="27"/>
      <c r="Y190" s="27"/>
      <c r="Z190" s="27"/>
      <c r="AA190" s="27"/>
      <c r="AB190" s="99" t="s">
        <v>157</v>
      </c>
      <c r="AC190" s="27"/>
      <c r="AD190" s="27"/>
      <c r="AE190" s="27"/>
      <c r="AF190" s="27"/>
      <c r="AG190" s="27"/>
      <c r="AH190" s="100" t="s">
        <v>160</v>
      </c>
      <c r="AI190" s="44"/>
      <c r="AJ190" s="44"/>
      <c r="AK190" s="99" t="s">
        <v>157</v>
      </c>
      <c r="AL190" s="27"/>
      <c r="AM190" s="7"/>
      <c r="AN190" s="7"/>
      <c r="AO190" s="7"/>
      <c r="AP190" s="7"/>
      <c r="AQ190" s="7">
        <v>6</v>
      </c>
      <c r="AR190" s="3">
        <f t="shared" si="31"/>
        <v>170</v>
      </c>
      <c r="AS190" s="8">
        <f t="shared" si="28"/>
        <v>3.5294117647058823E-2</v>
      </c>
    </row>
    <row r="191" spans="1:45" s="45" customFormat="1" ht="18" customHeight="1" x14ac:dyDescent="0.2">
      <c r="A191" s="108"/>
      <c r="B191" s="112"/>
      <c r="C191" s="24" t="s">
        <v>144</v>
      </c>
      <c r="D191" s="25"/>
      <c r="E191" s="4"/>
      <c r="F191" s="4"/>
      <c r="G191" s="4"/>
      <c r="H191" s="99" t="s">
        <v>159</v>
      </c>
      <c r="I191" s="27"/>
      <c r="J191" s="27"/>
      <c r="K191" s="27"/>
      <c r="L191" s="99" t="s">
        <v>157</v>
      </c>
      <c r="M191" s="27"/>
      <c r="N191" s="27"/>
      <c r="O191" s="27"/>
      <c r="P191" s="27"/>
      <c r="Q191" s="27"/>
      <c r="R191" s="27"/>
      <c r="S191" s="27"/>
      <c r="T191" s="99" t="s">
        <v>157</v>
      </c>
      <c r="U191" s="27"/>
      <c r="V191" s="27"/>
      <c r="W191" s="27"/>
      <c r="X191" s="27"/>
      <c r="Y191" s="27"/>
      <c r="Z191" s="27"/>
      <c r="AA191" s="27"/>
      <c r="AB191" s="99" t="s">
        <v>157</v>
      </c>
      <c r="AC191" s="27"/>
      <c r="AD191" s="27"/>
      <c r="AE191" s="27"/>
      <c r="AF191" s="27"/>
      <c r="AG191" s="27"/>
      <c r="AH191" s="100" t="s">
        <v>160</v>
      </c>
      <c r="AI191" s="44"/>
      <c r="AJ191" s="44"/>
      <c r="AK191" s="99" t="s">
        <v>157</v>
      </c>
      <c r="AL191" s="27"/>
      <c r="AM191" s="7"/>
      <c r="AN191" s="7"/>
      <c r="AO191" s="7"/>
      <c r="AP191" s="7"/>
      <c r="AQ191" s="7">
        <v>6</v>
      </c>
      <c r="AR191" s="3">
        <f t="shared" si="31"/>
        <v>170</v>
      </c>
      <c r="AS191" s="8">
        <f t="shared" si="28"/>
        <v>3.5294117647058823E-2</v>
      </c>
    </row>
    <row r="192" spans="1:45" s="45" customFormat="1" ht="21" customHeight="1" x14ac:dyDescent="0.2">
      <c r="A192" s="108"/>
      <c r="B192" s="110" t="s">
        <v>28</v>
      </c>
      <c r="C192" s="24" t="s">
        <v>88</v>
      </c>
      <c r="D192" s="25"/>
      <c r="E192" s="4"/>
      <c r="F192" s="4"/>
      <c r="G192" s="4"/>
      <c r="H192" s="27"/>
      <c r="I192" s="27"/>
      <c r="J192" s="27"/>
      <c r="K192" s="99" t="s">
        <v>158</v>
      </c>
      <c r="L192" s="27"/>
      <c r="M192" s="27"/>
      <c r="N192" s="27"/>
      <c r="O192" s="27"/>
      <c r="P192" s="27"/>
      <c r="Q192" s="27"/>
      <c r="R192" s="27"/>
      <c r="S192" s="99" t="s">
        <v>158</v>
      </c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100" t="s">
        <v>160</v>
      </c>
      <c r="AH192" s="104"/>
      <c r="AI192" s="44"/>
      <c r="AJ192" s="44"/>
      <c r="AK192" s="27"/>
      <c r="AL192" s="27"/>
      <c r="AM192" s="7"/>
      <c r="AN192" s="7"/>
      <c r="AO192" s="7"/>
      <c r="AP192" s="7"/>
      <c r="AQ192" s="7">
        <v>3</v>
      </c>
      <c r="AR192" s="3">
        <f t="shared" ref="AR192:AR196" si="32">34*3</f>
        <v>102</v>
      </c>
      <c r="AS192" s="8">
        <f t="shared" si="28"/>
        <v>2.9411764705882353E-2</v>
      </c>
    </row>
    <row r="193" spans="1:45" s="45" customFormat="1" ht="18.75" customHeight="1" x14ac:dyDescent="0.2">
      <c r="A193" s="108"/>
      <c r="B193" s="111"/>
      <c r="C193" s="24" t="s">
        <v>89</v>
      </c>
      <c r="D193" s="22"/>
      <c r="E193" s="4"/>
      <c r="F193" s="4"/>
      <c r="G193" s="4"/>
      <c r="H193" s="27"/>
      <c r="I193" s="27"/>
      <c r="J193" s="27"/>
      <c r="K193" s="99" t="s">
        <v>158</v>
      </c>
      <c r="L193" s="27"/>
      <c r="M193" s="27"/>
      <c r="N193" s="27"/>
      <c r="O193" s="27"/>
      <c r="P193" s="27"/>
      <c r="Q193" s="27"/>
      <c r="R193" s="27"/>
      <c r="S193" s="99" t="s">
        <v>158</v>
      </c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100" t="s">
        <v>160</v>
      </c>
      <c r="AH193" s="104"/>
      <c r="AI193" s="44"/>
      <c r="AJ193" s="44"/>
      <c r="AK193" s="27"/>
      <c r="AL193" s="27"/>
      <c r="AM193" s="7"/>
      <c r="AN193" s="7"/>
      <c r="AO193" s="7"/>
      <c r="AP193" s="7"/>
      <c r="AQ193" s="7">
        <v>3</v>
      </c>
      <c r="AR193" s="3">
        <f t="shared" si="32"/>
        <v>102</v>
      </c>
      <c r="AS193" s="8">
        <f t="shared" si="28"/>
        <v>2.9411764705882353E-2</v>
      </c>
    </row>
    <row r="194" spans="1:45" s="45" customFormat="1" ht="18.75" customHeight="1" x14ac:dyDescent="0.2">
      <c r="A194" s="108"/>
      <c r="B194" s="111"/>
      <c r="C194" s="93" t="s">
        <v>90</v>
      </c>
      <c r="D194" s="59"/>
      <c r="E194" s="4"/>
      <c r="F194" s="4"/>
      <c r="G194" s="4"/>
      <c r="H194" s="27"/>
      <c r="I194" s="27"/>
      <c r="J194" s="27"/>
      <c r="K194" s="99" t="s">
        <v>158</v>
      </c>
      <c r="L194" s="27"/>
      <c r="M194" s="27"/>
      <c r="N194" s="27"/>
      <c r="O194" s="27"/>
      <c r="P194" s="27"/>
      <c r="Q194" s="27"/>
      <c r="R194" s="27"/>
      <c r="S194" s="99" t="s">
        <v>158</v>
      </c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100" t="s">
        <v>160</v>
      </c>
      <c r="AH194" s="104"/>
      <c r="AI194" s="44"/>
      <c r="AJ194" s="44"/>
      <c r="AK194" s="27"/>
      <c r="AL194" s="27"/>
      <c r="AM194" s="7"/>
      <c r="AN194" s="7"/>
      <c r="AO194" s="7"/>
      <c r="AP194" s="7"/>
      <c r="AQ194" s="7">
        <v>3</v>
      </c>
      <c r="AR194" s="3">
        <f t="shared" si="32"/>
        <v>102</v>
      </c>
      <c r="AS194" s="8">
        <f t="shared" si="28"/>
        <v>2.9411764705882353E-2</v>
      </c>
    </row>
    <row r="195" spans="1:45" s="45" customFormat="1" ht="18.75" customHeight="1" x14ac:dyDescent="0.2">
      <c r="A195" s="108"/>
      <c r="B195" s="111"/>
      <c r="C195" s="93" t="s">
        <v>143</v>
      </c>
      <c r="D195" s="59"/>
      <c r="E195" s="4"/>
      <c r="F195" s="4"/>
      <c r="G195" s="4"/>
      <c r="H195" s="27"/>
      <c r="I195" s="27"/>
      <c r="J195" s="27"/>
      <c r="K195" s="99" t="s">
        <v>158</v>
      </c>
      <c r="L195" s="27"/>
      <c r="M195" s="27"/>
      <c r="N195" s="27"/>
      <c r="O195" s="27"/>
      <c r="P195" s="27"/>
      <c r="Q195" s="27"/>
      <c r="R195" s="27"/>
      <c r="S195" s="99" t="s">
        <v>158</v>
      </c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100" t="s">
        <v>160</v>
      </c>
      <c r="AH195" s="104"/>
      <c r="AI195" s="44"/>
      <c r="AJ195" s="44"/>
      <c r="AK195" s="27"/>
      <c r="AL195" s="27"/>
      <c r="AM195" s="7"/>
      <c r="AN195" s="7"/>
      <c r="AO195" s="7"/>
      <c r="AP195" s="7"/>
      <c r="AQ195" s="7">
        <v>3</v>
      </c>
      <c r="AR195" s="3">
        <f t="shared" si="32"/>
        <v>102</v>
      </c>
      <c r="AS195" s="8">
        <f t="shared" si="28"/>
        <v>2.9411764705882353E-2</v>
      </c>
    </row>
    <row r="196" spans="1:45" s="45" customFormat="1" ht="18" customHeight="1" x14ac:dyDescent="0.2">
      <c r="A196" s="108"/>
      <c r="B196" s="112"/>
      <c r="C196" s="24" t="s">
        <v>144</v>
      </c>
      <c r="D196" s="25"/>
      <c r="E196" s="4"/>
      <c r="F196" s="4"/>
      <c r="G196" s="4"/>
      <c r="H196" s="27"/>
      <c r="I196" s="27"/>
      <c r="J196" s="27"/>
      <c r="K196" s="99" t="s">
        <v>158</v>
      </c>
      <c r="L196" s="27"/>
      <c r="M196" s="27"/>
      <c r="N196" s="27"/>
      <c r="O196" s="27"/>
      <c r="P196" s="27"/>
      <c r="Q196" s="27"/>
      <c r="R196" s="27"/>
      <c r="S196" s="99" t="s">
        <v>158</v>
      </c>
      <c r="T196" s="43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100" t="s">
        <v>160</v>
      </c>
      <c r="AH196" s="104"/>
      <c r="AI196" s="44"/>
      <c r="AJ196" s="44"/>
      <c r="AK196" s="27"/>
      <c r="AL196" s="27"/>
      <c r="AM196" s="7"/>
      <c r="AN196" s="7"/>
      <c r="AO196" s="7"/>
      <c r="AP196" s="7"/>
      <c r="AQ196" s="7">
        <v>3</v>
      </c>
      <c r="AR196" s="3">
        <f t="shared" si="32"/>
        <v>102</v>
      </c>
      <c r="AS196" s="8">
        <f t="shared" si="28"/>
        <v>2.9411764705882353E-2</v>
      </c>
    </row>
    <row r="197" spans="1:45" s="45" customFormat="1" ht="18" customHeight="1" x14ac:dyDescent="0.2">
      <c r="A197" s="108"/>
      <c r="B197" s="110" t="s">
        <v>30</v>
      </c>
      <c r="C197" s="24" t="s">
        <v>88</v>
      </c>
      <c r="D197" s="25"/>
      <c r="E197" s="4"/>
      <c r="F197" s="4"/>
      <c r="G197" s="4"/>
      <c r="H197" s="27"/>
      <c r="I197" s="27"/>
      <c r="J197" s="27"/>
      <c r="K197" s="104"/>
      <c r="L197" s="27"/>
      <c r="M197" s="27"/>
      <c r="N197" s="27"/>
      <c r="O197" s="27"/>
      <c r="P197" s="27"/>
      <c r="Q197" s="27"/>
      <c r="R197" s="27"/>
      <c r="S197" s="99" t="s">
        <v>158</v>
      </c>
      <c r="T197" s="27"/>
      <c r="U197" s="27"/>
      <c r="V197" s="27"/>
      <c r="W197" s="27"/>
      <c r="X197" s="27"/>
      <c r="Y197" s="27"/>
      <c r="Z197" s="27"/>
      <c r="AA197" s="27"/>
      <c r="AB197" s="27"/>
      <c r="AC197" s="99" t="s">
        <v>158</v>
      </c>
      <c r="AD197" s="27"/>
      <c r="AE197" s="27"/>
      <c r="AF197" s="27"/>
      <c r="AG197" s="43"/>
      <c r="AH197" s="27"/>
      <c r="AI197" s="27"/>
      <c r="AJ197" s="106" t="s">
        <v>157</v>
      </c>
      <c r="AK197" s="27"/>
      <c r="AL197" s="27"/>
      <c r="AM197" s="7"/>
      <c r="AN197" s="7"/>
      <c r="AO197" s="7"/>
      <c r="AP197" s="7"/>
      <c r="AQ197" s="7">
        <v>3</v>
      </c>
      <c r="AR197" s="3">
        <f>34*1</f>
        <v>34</v>
      </c>
      <c r="AS197" s="8">
        <f t="shared" si="28"/>
        <v>8.8235294117647065E-2</v>
      </c>
    </row>
    <row r="198" spans="1:45" s="45" customFormat="1" ht="15.75" customHeight="1" x14ac:dyDescent="0.2">
      <c r="A198" s="108"/>
      <c r="B198" s="111"/>
      <c r="C198" s="24" t="s">
        <v>89</v>
      </c>
      <c r="D198" s="25"/>
      <c r="E198" s="4"/>
      <c r="F198" s="4"/>
      <c r="G198" s="4"/>
      <c r="H198" s="27"/>
      <c r="I198" s="27"/>
      <c r="J198" s="27"/>
      <c r="K198" s="104"/>
      <c r="L198" s="27"/>
      <c r="M198" s="27"/>
      <c r="N198" s="27"/>
      <c r="O198" s="27"/>
      <c r="P198" s="27"/>
      <c r="Q198" s="27"/>
      <c r="R198" s="27"/>
      <c r="S198" s="99" t="s">
        <v>158</v>
      </c>
      <c r="T198" s="27"/>
      <c r="U198" s="27"/>
      <c r="V198" s="27"/>
      <c r="W198" s="27"/>
      <c r="X198" s="27"/>
      <c r="Y198" s="27"/>
      <c r="Z198" s="27"/>
      <c r="AA198" s="27"/>
      <c r="AB198" s="27"/>
      <c r="AC198" s="99" t="s">
        <v>158</v>
      </c>
      <c r="AD198" s="27"/>
      <c r="AE198" s="27"/>
      <c r="AF198" s="27"/>
      <c r="AG198" s="27"/>
      <c r="AH198" s="27"/>
      <c r="AI198" s="27"/>
      <c r="AJ198" s="106" t="s">
        <v>157</v>
      </c>
      <c r="AK198" s="27"/>
      <c r="AL198" s="27"/>
      <c r="AM198" s="7"/>
      <c r="AN198" s="7"/>
      <c r="AO198" s="7"/>
      <c r="AP198" s="7"/>
      <c r="AQ198" s="7">
        <v>3</v>
      </c>
      <c r="AR198" s="3">
        <f t="shared" ref="AR198:AR216" si="33">34*1</f>
        <v>34</v>
      </c>
      <c r="AS198" s="8">
        <f t="shared" si="28"/>
        <v>8.8235294117647065E-2</v>
      </c>
    </row>
    <row r="199" spans="1:45" s="45" customFormat="1" ht="15.75" customHeight="1" x14ac:dyDescent="0.2">
      <c r="A199" s="108"/>
      <c r="B199" s="111"/>
      <c r="C199" s="93" t="s">
        <v>90</v>
      </c>
      <c r="D199" s="54"/>
      <c r="E199" s="4"/>
      <c r="F199" s="4"/>
      <c r="G199" s="4"/>
      <c r="H199" s="27"/>
      <c r="I199" s="27"/>
      <c r="J199" s="27"/>
      <c r="K199" s="104"/>
      <c r="L199" s="27"/>
      <c r="M199" s="27"/>
      <c r="N199" s="104"/>
      <c r="O199" s="27"/>
      <c r="P199" s="27"/>
      <c r="Q199" s="27"/>
      <c r="R199" s="27"/>
      <c r="S199" s="99" t="s">
        <v>158</v>
      </c>
      <c r="T199" s="27"/>
      <c r="U199" s="27"/>
      <c r="V199" s="27"/>
      <c r="W199" s="27"/>
      <c r="X199" s="27"/>
      <c r="Y199" s="27"/>
      <c r="Z199" s="27"/>
      <c r="AA199" s="27"/>
      <c r="AB199" s="27"/>
      <c r="AC199" s="99" t="s">
        <v>158</v>
      </c>
      <c r="AD199" s="27"/>
      <c r="AE199" s="27"/>
      <c r="AF199" s="27"/>
      <c r="AG199" s="27"/>
      <c r="AH199" s="27"/>
      <c r="AI199" s="27"/>
      <c r="AJ199" s="106" t="s">
        <v>157</v>
      </c>
      <c r="AK199" s="27"/>
      <c r="AL199" s="27"/>
      <c r="AM199" s="7"/>
      <c r="AN199" s="7"/>
      <c r="AO199" s="7"/>
      <c r="AP199" s="7"/>
      <c r="AQ199" s="7">
        <v>3</v>
      </c>
      <c r="AR199" s="3">
        <f t="shared" si="33"/>
        <v>34</v>
      </c>
      <c r="AS199" s="8">
        <f t="shared" si="28"/>
        <v>8.8235294117647065E-2</v>
      </c>
    </row>
    <row r="200" spans="1:45" s="45" customFormat="1" ht="15.75" customHeight="1" x14ac:dyDescent="0.2">
      <c r="A200" s="108"/>
      <c r="B200" s="111"/>
      <c r="C200" s="93" t="s">
        <v>143</v>
      </c>
      <c r="D200" s="54"/>
      <c r="E200" s="4"/>
      <c r="F200" s="4"/>
      <c r="G200" s="4"/>
      <c r="H200" s="27"/>
      <c r="I200" s="27"/>
      <c r="J200" s="27"/>
      <c r="K200" s="104"/>
      <c r="L200" s="27"/>
      <c r="M200" s="27"/>
      <c r="N200" s="27"/>
      <c r="O200" s="27"/>
      <c r="P200" s="27"/>
      <c r="Q200" s="27"/>
      <c r="R200" s="27"/>
      <c r="S200" s="99" t="s">
        <v>158</v>
      </c>
      <c r="T200" s="27"/>
      <c r="U200" s="27"/>
      <c r="V200" s="27"/>
      <c r="W200" s="27"/>
      <c r="X200" s="27"/>
      <c r="Y200" s="27"/>
      <c r="Z200" s="27"/>
      <c r="AA200" s="27"/>
      <c r="AB200" s="27"/>
      <c r="AC200" s="99" t="s">
        <v>158</v>
      </c>
      <c r="AD200" s="27"/>
      <c r="AE200" s="27"/>
      <c r="AF200" s="27"/>
      <c r="AG200" s="27"/>
      <c r="AH200" s="27"/>
      <c r="AI200" s="27"/>
      <c r="AJ200" s="106" t="s">
        <v>157</v>
      </c>
      <c r="AK200" s="27"/>
      <c r="AL200" s="27"/>
      <c r="AM200" s="7"/>
      <c r="AN200" s="7"/>
      <c r="AO200" s="7"/>
      <c r="AP200" s="7"/>
      <c r="AQ200" s="7">
        <v>3</v>
      </c>
      <c r="AR200" s="3">
        <f t="shared" si="33"/>
        <v>34</v>
      </c>
      <c r="AS200" s="8">
        <f t="shared" si="28"/>
        <v>8.8235294117647065E-2</v>
      </c>
    </row>
    <row r="201" spans="1:45" s="45" customFormat="1" ht="12.75" customHeight="1" x14ac:dyDescent="0.2">
      <c r="A201" s="108"/>
      <c r="B201" s="112"/>
      <c r="C201" s="24" t="s">
        <v>144</v>
      </c>
      <c r="D201" s="25"/>
      <c r="E201" s="4"/>
      <c r="F201" s="4"/>
      <c r="G201" s="4"/>
      <c r="H201" s="4"/>
      <c r="I201" s="4"/>
      <c r="J201" s="4"/>
      <c r="K201" s="104"/>
      <c r="L201" s="4"/>
      <c r="M201" s="4"/>
      <c r="N201" s="4"/>
      <c r="O201" s="4"/>
      <c r="P201" s="4"/>
      <c r="Q201" s="4"/>
      <c r="R201" s="4"/>
      <c r="S201" s="99" t="s">
        <v>158</v>
      </c>
      <c r="T201" s="4"/>
      <c r="U201" s="4"/>
      <c r="V201" s="4"/>
      <c r="W201" s="4"/>
      <c r="X201" s="4"/>
      <c r="Y201" s="4"/>
      <c r="Z201" s="4"/>
      <c r="AA201" s="4"/>
      <c r="AB201" s="4"/>
      <c r="AC201" s="99" t="s">
        <v>158</v>
      </c>
      <c r="AD201" s="4"/>
      <c r="AE201" s="4"/>
      <c r="AF201" s="4"/>
      <c r="AG201" s="4"/>
      <c r="AH201" s="4"/>
      <c r="AI201" s="3"/>
      <c r="AJ201" s="106" t="s">
        <v>157</v>
      </c>
      <c r="AK201" s="4"/>
      <c r="AL201" s="4"/>
      <c r="AM201" s="7"/>
      <c r="AN201" s="7"/>
      <c r="AO201" s="7"/>
      <c r="AP201" s="7"/>
      <c r="AQ201" s="7">
        <v>3</v>
      </c>
      <c r="AR201" s="3">
        <f t="shared" si="33"/>
        <v>34</v>
      </c>
      <c r="AS201" s="8">
        <f t="shared" si="28"/>
        <v>8.8235294117647065E-2</v>
      </c>
    </row>
    <row r="202" spans="1:45" s="45" customFormat="1" ht="18" customHeight="1" x14ac:dyDescent="0.2">
      <c r="A202" s="108"/>
      <c r="B202" s="110" t="s">
        <v>29</v>
      </c>
      <c r="C202" s="24" t="s">
        <v>88</v>
      </c>
      <c r="D202" s="2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99" t="s">
        <v>157</v>
      </c>
      <c r="Q202" s="4"/>
      <c r="R202" s="4"/>
      <c r="S202" s="4"/>
      <c r="T202" s="4"/>
      <c r="U202" s="4"/>
      <c r="V202" s="4"/>
      <c r="W202" s="4"/>
      <c r="X202" s="99" t="s">
        <v>157</v>
      </c>
      <c r="Y202" s="4"/>
      <c r="Z202" s="4"/>
      <c r="AA202" s="4"/>
      <c r="AB202" s="4"/>
      <c r="AC202" s="4"/>
      <c r="AD202" s="4"/>
      <c r="AE202" s="4"/>
      <c r="AF202" s="3"/>
      <c r="AG202" s="3"/>
      <c r="AH202" s="4"/>
      <c r="AI202" s="27"/>
      <c r="AJ202" s="107" t="s">
        <v>160</v>
      </c>
      <c r="AK202" s="3"/>
      <c r="AL202" s="4"/>
      <c r="AM202" s="7"/>
      <c r="AN202" s="7"/>
      <c r="AO202" s="7"/>
      <c r="AP202" s="7"/>
      <c r="AQ202" s="7">
        <v>3</v>
      </c>
      <c r="AR202" s="3">
        <f t="shared" si="33"/>
        <v>34</v>
      </c>
      <c r="AS202" s="8">
        <f t="shared" si="28"/>
        <v>8.8235294117647065E-2</v>
      </c>
    </row>
    <row r="203" spans="1:45" s="45" customFormat="1" ht="15.75" customHeight="1" x14ac:dyDescent="0.2">
      <c r="A203" s="108"/>
      <c r="B203" s="111"/>
      <c r="C203" s="24" t="s">
        <v>89</v>
      </c>
      <c r="D203" s="2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99" t="s">
        <v>157</v>
      </c>
      <c r="Q203" s="4"/>
      <c r="R203" s="4"/>
      <c r="S203" s="4"/>
      <c r="T203" s="4"/>
      <c r="U203" s="4"/>
      <c r="V203" s="4"/>
      <c r="W203" s="4"/>
      <c r="X203" s="99" t="s">
        <v>157</v>
      </c>
      <c r="Y203" s="4"/>
      <c r="Z203" s="4"/>
      <c r="AA203" s="4"/>
      <c r="AB203" s="4"/>
      <c r="AC203" s="4"/>
      <c r="AD203" s="4"/>
      <c r="AE203" s="4"/>
      <c r="AF203" s="3"/>
      <c r="AG203" s="3"/>
      <c r="AH203" s="4"/>
      <c r="AI203" s="27"/>
      <c r="AJ203" s="107" t="s">
        <v>160</v>
      </c>
      <c r="AK203" s="3"/>
      <c r="AL203" s="4"/>
      <c r="AM203" s="7"/>
      <c r="AN203" s="7"/>
      <c r="AO203" s="7"/>
      <c r="AP203" s="7"/>
      <c r="AQ203" s="7">
        <v>3</v>
      </c>
      <c r="AR203" s="3">
        <f t="shared" si="33"/>
        <v>34</v>
      </c>
      <c r="AS203" s="8">
        <f t="shared" si="28"/>
        <v>8.8235294117647065E-2</v>
      </c>
    </row>
    <row r="204" spans="1:45" s="45" customFormat="1" ht="15.75" customHeight="1" x14ac:dyDescent="0.2">
      <c r="A204" s="108"/>
      <c r="B204" s="111"/>
      <c r="C204" s="93" t="s">
        <v>90</v>
      </c>
      <c r="D204" s="5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99" t="s">
        <v>157</v>
      </c>
      <c r="Q204" s="4"/>
      <c r="R204" s="4"/>
      <c r="S204" s="4"/>
      <c r="T204" s="4"/>
      <c r="U204" s="4"/>
      <c r="V204" s="4"/>
      <c r="W204" s="4"/>
      <c r="X204" s="99" t="s">
        <v>157</v>
      </c>
      <c r="Y204" s="4"/>
      <c r="Z204" s="4"/>
      <c r="AA204" s="4"/>
      <c r="AB204" s="4"/>
      <c r="AC204" s="4"/>
      <c r="AD204" s="4"/>
      <c r="AE204" s="4"/>
      <c r="AF204" s="3"/>
      <c r="AG204" s="3"/>
      <c r="AH204" s="4"/>
      <c r="AI204" s="27"/>
      <c r="AJ204" s="107" t="s">
        <v>160</v>
      </c>
      <c r="AK204" s="3"/>
      <c r="AL204" s="4"/>
      <c r="AM204" s="7"/>
      <c r="AN204" s="7"/>
      <c r="AO204" s="7"/>
      <c r="AP204" s="7"/>
      <c r="AQ204" s="7">
        <v>3</v>
      </c>
      <c r="AR204" s="3">
        <f t="shared" si="33"/>
        <v>34</v>
      </c>
      <c r="AS204" s="8">
        <f t="shared" si="28"/>
        <v>8.8235294117647065E-2</v>
      </c>
    </row>
    <row r="205" spans="1:45" s="45" customFormat="1" ht="15.75" customHeight="1" x14ac:dyDescent="0.2">
      <c r="A205" s="108"/>
      <c r="B205" s="111"/>
      <c r="C205" s="93" t="s">
        <v>143</v>
      </c>
      <c r="D205" s="5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99" t="s">
        <v>157</v>
      </c>
      <c r="Q205" s="4"/>
      <c r="R205" s="4"/>
      <c r="S205" s="4"/>
      <c r="T205" s="4"/>
      <c r="U205" s="4"/>
      <c r="V205" s="4"/>
      <c r="W205" s="4"/>
      <c r="X205" s="99" t="s">
        <v>157</v>
      </c>
      <c r="Y205" s="4"/>
      <c r="Z205" s="4"/>
      <c r="AA205" s="4"/>
      <c r="AB205" s="4"/>
      <c r="AC205" s="4"/>
      <c r="AD205" s="4"/>
      <c r="AE205" s="4"/>
      <c r="AF205" s="3"/>
      <c r="AG205" s="3"/>
      <c r="AH205" s="4"/>
      <c r="AI205" s="27"/>
      <c r="AJ205" s="107" t="s">
        <v>160</v>
      </c>
      <c r="AK205" s="3"/>
      <c r="AL205" s="4"/>
      <c r="AM205" s="7"/>
      <c r="AN205" s="7"/>
      <c r="AO205" s="7"/>
      <c r="AP205" s="7"/>
      <c r="AQ205" s="7">
        <v>3</v>
      </c>
      <c r="AR205" s="3">
        <f t="shared" si="33"/>
        <v>34</v>
      </c>
      <c r="AS205" s="8">
        <f t="shared" si="28"/>
        <v>8.8235294117647065E-2</v>
      </c>
    </row>
    <row r="206" spans="1:45" s="45" customFormat="1" ht="15.75" customHeight="1" x14ac:dyDescent="0.2">
      <c r="A206" s="108"/>
      <c r="B206" s="112"/>
      <c r="C206" s="24" t="s">
        <v>144</v>
      </c>
      <c r="D206" s="2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99" t="s">
        <v>157</v>
      </c>
      <c r="Q206" s="4"/>
      <c r="R206" s="4"/>
      <c r="S206" s="4"/>
      <c r="T206" s="4"/>
      <c r="U206" s="4"/>
      <c r="V206" s="4"/>
      <c r="W206" s="4"/>
      <c r="X206" s="99" t="s">
        <v>157</v>
      </c>
      <c r="Y206" s="4"/>
      <c r="Z206" s="4"/>
      <c r="AA206" s="4"/>
      <c r="AB206" s="4"/>
      <c r="AC206" s="4"/>
      <c r="AD206" s="4"/>
      <c r="AE206" s="4"/>
      <c r="AF206" s="3"/>
      <c r="AG206" s="3"/>
      <c r="AH206" s="4"/>
      <c r="AI206" s="27"/>
      <c r="AJ206" s="107" t="s">
        <v>160</v>
      </c>
      <c r="AK206" s="3"/>
      <c r="AL206" s="4"/>
      <c r="AM206" s="7"/>
      <c r="AN206" s="7"/>
      <c r="AO206" s="7"/>
      <c r="AP206" s="7"/>
      <c r="AQ206" s="7">
        <v>3</v>
      </c>
      <c r="AR206" s="3">
        <f t="shared" si="33"/>
        <v>34</v>
      </c>
      <c r="AS206" s="8">
        <f t="shared" si="28"/>
        <v>8.8235294117647065E-2</v>
      </c>
    </row>
    <row r="207" spans="1:45" s="45" customFormat="1" ht="18" customHeight="1" x14ac:dyDescent="0.2">
      <c r="A207" s="108"/>
      <c r="B207" s="109" t="s">
        <v>53</v>
      </c>
      <c r="C207" s="24" t="s">
        <v>88</v>
      </c>
      <c r="D207" s="2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3"/>
      <c r="AG207" s="3"/>
      <c r="AH207" s="4"/>
      <c r="AI207" s="99" t="s">
        <v>158</v>
      </c>
      <c r="AJ207" s="7"/>
      <c r="AK207" s="3"/>
      <c r="AL207" s="4"/>
      <c r="AM207" s="7"/>
      <c r="AN207" s="7"/>
      <c r="AO207" s="7"/>
      <c r="AP207" s="7"/>
      <c r="AQ207" s="7">
        <v>1</v>
      </c>
      <c r="AR207" s="3">
        <f t="shared" si="33"/>
        <v>34</v>
      </c>
      <c r="AS207" s="8">
        <f t="shared" si="28"/>
        <v>2.9411764705882353E-2</v>
      </c>
    </row>
    <row r="208" spans="1:45" s="45" customFormat="1" ht="14.25" customHeight="1" x14ac:dyDescent="0.2">
      <c r="A208" s="108"/>
      <c r="B208" s="109"/>
      <c r="C208" s="24" t="s">
        <v>89</v>
      </c>
      <c r="D208" s="2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3"/>
      <c r="AG208" s="3"/>
      <c r="AH208" s="4"/>
      <c r="AI208" s="99" t="s">
        <v>158</v>
      </c>
      <c r="AJ208" s="7"/>
      <c r="AK208" s="3"/>
      <c r="AL208" s="4"/>
      <c r="AM208" s="7"/>
      <c r="AN208" s="7"/>
      <c r="AO208" s="7"/>
      <c r="AP208" s="7"/>
      <c r="AQ208" s="7">
        <v>1</v>
      </c>
      <c r="AR208" s="3">
        <f t="shared" si="33"/>
        <v>34</v>
      </c>
      <c r="AS208" s="8">
        <f t="shared" si="28"/>
        <v>2.9411764705882353E-2</v>
      </c>
    </row>
    <row r="209" spans="1:45" s="45" customFormat="1" ht="14.25" customHeight="1" x14ac:dyDescent="0.2">
      <c r="A209" s="108"/>
      <c r="B209" s="109"/>
      <c r="C209" s="93" t="s">
        <v>90</v>
      </c>
      <c r="D209" s="5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3"/>
      <c r="AG209" s="3"/>
      <c r="AH209" s="4"/>
      <c r="AI209" s="99" t="s">
        <v>158</v>
      </c>
      <c r="AJ209" s="7"/>
      <c r="AK209" s="3"/>
      <c r="AL209" s="4"/>
      <c r="AM209" s="7"/>
      <c r="AN209" s="7"/>
      <c r="AO209" s="7"/>
      <c r="AP209" s="7"/>
      <c r="AQ209" s="7">
        <v>1</v>
      </c>
      <c r="AR209" s="3">
        <f t="shared" si="33"/>
        <v>34</v>
      </c>
      <c r="AS209" s="8">
        <f t="shared" si="28"/>
        <v>2.9411764705882353E-2</v>
      </c>
    </row>
    <row r="210" spans="1:45" s="45" customFormat="1" ht="14.25" customHeight="1" x14ac:dyDescent="0.2">
      <c r="A210" s="108"/>
      <c r="B210" s="109"/>
      <c r="C210" s="93" t="s">
        <v>143</v>
      </c>
      <c r="D210" s="5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3"/>
      <c r="AG210" s="3"/>
      <c r="AH210" s="4"/>
      <c r="AI210" s="99" t="s">
        <v>158</v>
      </c>
      <c r="AJ210" s="7"/>
      <c r="AK210" s="3"/>
      <c r="AL210" s="4"/>
      <c r="AM210" s="7"/>
      <c r="AN210" s="7"/>
      <c r="AO210" s="7"/>
      <c r="AP210" s="7"/>
      <c r="AQ210" s="7">
        <v>1</v>
      </c>
      <c r="AR210" s="3">
        <f t="shared" si="33"/>
        <v>34</v>
      </c>
      <c r="AS210" s="8">
        <f t="shared" si="28"/>
        <v>2.9411764705882353E-2</v>
      </c>
    </row>
    <row r="211" spans="1:45" s="45" customFormat="1" ht="12.75" customHeight="1" x14ac:dyDescent="0.2">
      <c r="A211" s="108"/>
      <c r="B211" s="109"/>
      <c r="C211" s="24" t="s">
        <v>144</v>
      </c>
      <c r="D211" s="2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3"/>
      <c r="AG211" s="3"/>
      <c r="AH211" s="4"/>
      <c r="AI211" s="99" t="s">
        <v>158</v>
      </c>
      <c r="AJ211" s="7"/>
      <c r="AK211" s="3"/>
      <c r="AL211" s="4"/>
      <c r="AM211" s="7"/>
      <c r="AN211" s="7"/>
      <c r="AO211" s="7"/>
      <c r="AP211" s="7"/>
      <c r="AQ211" s="7">
        <v>1</v>
      </c>
      <c r="AR211" s="3">
        <f t="shared" si="33"/>
        <v>34</v>
      </c>
      <c r="AS211" s="8">
        <f t="shared" si="28"/>
        <v>2.9411764705882353E-2</v>
      </c>
    </row>
    <row r="212" spans="1:45" s="45" customFormat="1" ht="12.75" customHeight="1" x14ac:dyDescent="0.2">
      <c r="A212" s="108"/>
      <c r="B212" s="110" t="s">
        <v>54</v>
      </c>
      <c r="C212" s="24" t="s">
        <v>88</v>
      </c>
      <c r="D212" s="2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3"/>
      <c r="AG212" s="3"/>
      <c r="AH212" s="4"/>
      <c r="AI212" s="27"/>
      <c r="AJ212" s="7"/>
      <c r="AK212" s="3"/>
      <c r="AL212" s="4"/>
      <c r="AM212" s="7"/>
      <c r="AN212" s="7"/>
      <c r="AO212" s="7"/>
      <c r="AP212" s="7"/>
      <c r="AQ212" s="7">
        <v>0</v>
      </c>
      <c r="AR212" s="3">
        <f t="shared" si="33"/>
        <v>34</v>
      </c>
      <c r="AS212" s="8">
        <f t="shared" si="28"/>
        <v>0</v>
      </c>
    </row>
    <row r="213" spans="1:45" s="45" customFormat="1" ht="12.75" customHeight="1" x14ac:dyDescent="0.2">
      <c r="A213" s="108"/>
      <c r="B213" s="111"/>
      <c r="C213" s="24" t="s">
        <v>89</v>
      </c>
      <c r="D213" s="2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3"/>
      <c r="AG213" s="3"/>
      <c r="AH213" s="4"/>
      <c r="AI213" s="27"/>
      <c r="AJ213" s="7"/>
      <c r="AK213" s="3"/>
      <c r="AL213" s="4"/>
      <c r="AM213" s="7"/>
      <c r="AN213" s="7"/>
      <c r="AO213" s="7"/>
      <c r="AP213" s="7"/>
      <c r="AQ213" s="7">
        <f t="shared" ref="AQ213:AQ226" si="34">SUM(E213:AP213)</f>
        <v>0</v>
      </c>
      <c r="AR213" s="3">
        <f t="shared" si="33"/>
        <v>34</v>
      </c>
      <c r="AS213" s="8">
        <f t="shared" si="28"/>
        <v>0</v>
      </c>
    </row>
    <row r="214" spans="1:45" s="45" customFormat="1" ht="12.75" customHeight="1" x14ac:dyDescent="0.2">
      <c r="A214" s="108"/>
      <c r="B214" s="111"/>
      <c r="C214" s="93" t="s">
        <v>90</v>
      </c>
      <c r="D214" s="5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3"/>
      <c r="AG214" s="3"/>
      <c r="AH214" s="4"/>
      <c r="AI214" s="27"/>
      <c r="AJ214" s="7"/>
      <c r="AK214" s="3"/>
      <c r="AL214" s="4"/>
      <c r="AM214" s="7"/>
      <c r="AN214" s="7"/>
      <c r="AO214" s="7"/>
      <c r="AP214" s="7"/>
      <c r="AQ214" s="7">
        <f t="shared" si="34"/>
        <v>0</v>
      </c>
      <c r="AR214" s="3">
        <f t="shared" si="33"/>
        <v>34</v>
      </c>
      <c r="AS214" s="8">
        <f t="shared" si="28"/>
        <v>0</v>
      </c>
    </row>
    <row r="215" spans="1:45" s="45" customFormat="1" ht="12.75" customHeight="1" x14ac:dyDescent="0.2">
      <c r="A215" s="108"/>
      <c r="B215" s="111"/>
      <c r="C215" s="93" t="s">
        <v>143</v>
      </c>
      <c r="D215" s="5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3"/>
      <c r="AG215" s="3"/>
      <c r="AH215" s="4"/>
      <c r="AI215" s="27"/>
      <c r="AJ215" s="7"/>
      <c r="AK215" s="3"/>
      <c r="AL215" s="4"/>
      <c r="AM215" s="7"/>
      <c r="AN215" s="7"/>
      <c r="AO215" s="7"/>
      <c r="AP215" s="7"/>
      <c r="AQ215" s="7">
        <f t="shared" si="34"/>
        <v>0</v>
      </c>
      <c r="AR215" s="3">
        <f t="shared" si="33"/>
        <v>34</v>
      </c>
      <c r="AS215" s="8">
        <f t="shared" si="28"/>
        <v>0</v>
      </c>
    </row>
    <row r="216" spans="1:45" s="45" customFormat="1" ht="12.75" customHeight="1" x14ac:dyDescent="0.2">
      <c r="A216" s="108"/>
      <c r="B216" s="112"/>
      <c r="C216" s="24" t="s">
        <v>144</v>
      </c>
      <c r="D216" s="2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3"/>
      <c r="AG216" s="3"/>
      <c r="AH216" s="4"/>
      <c r="AI216" s="27"/>
      <c r="AJ216" s="7"/>
      <c r="AK216" s="3"/>
      <c r="AL216" s="4"/>
      <c r="AM216" s="7"/>
      <c r="AN216" s="7"/>
      <c r="AO216" s="7"/>
      <c r="AP216" s="7"/>
      <c r="AQ216" s="7">
        <f t="shared" si="34"/>
        <v>0</v>
      </c>
      <c r="AR216" s="3">
        <f t="shared" si="33"/>
        <v>34</v>
      </c>
      <c r="AS216" s="8">
        <f t="shared" si="28"/>
        <v>0</v>
      </c>
    </row>
    <row r="217" spans="1:45" s="45" customFormat="1" ht="15" customHeight="1" x14ac:dyDescent="0.2">
      <c r="A217" s="108"/>
      <c r="B217" s="109" t="s">
        <v>87</v>
      </c>
      <c r="C217" s="24" t="s">
        <v>88</v>
      </c>
      <c r="D217" s="2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3"/>
      <c r="AI217" s="3"/>
      <c r="AJ217" s="7"/>
      <c r="AK217" s="27"/>
      <c r="AL217" s="4"/>
      <c r="AM217" s="7"/>
      <c r="AN217" s="7"/>
      <c r="AO217" s="7"/>
      <c r="AP217" s="7"/>
      <c r="AQ217" s="7">
        <f t="shared" si="34"/>
        <v>0</v>
      </c>
      <c r="AR217" s="3">
        <f>34*2</f>
        <v>68</v>
      </c>
      <c r="AS217" s="8">
        <f t="shared" si="28"/>
        <v>0</v>
      </c>
    </row>
    <row r="218" spans="1:45" s="45" customFormat="1" ht="12.75" customHeight="1" x14ac:dyDescent="0.2">
      <c r="A218" s="108"/>
      <c r="B218" s="109"/>
      <c r="C218" s="24" t="s">
        <v>89</v>
      </c>
      <c r="D218" s="2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3"/>
      <c r="AI218" s="3"/>
      <c r="AJ218" s="7"/>
      <c r="AK218" s="27"/>
      <c r="AL218" s="4"/>
      <c r="AM218" s="7"/>
      <c r="AN218" s="7"/>
      <c r="AO218" s="7"/>
      <c r="AP218" s="7"/>
      <c r="AQ218" s="7">
        <f t="shared" si="34"/>
        <v>0</v>
      </c>
      <c r="AR218" s="3">
        <f t="shared" ref="AR218:AR226" si="35">34*2</f>
        <v>68</v>
      </c>
      <c r="AS218" s="8">
        <f t="shared" si="28"/>
        <v>0</v>
      </c>
    </row>
    <row r="219" spans="1:45" s="45" customFormat="1" ht="12.75" customHeight="1" x14ac:dyDescent="0.2">
      <c r="A219" s="108"/>
      <c r="B219" s="109"/>
      <c r="C219" s="93" t="s">
        <v>90</v>
      </c>
      <c r="D219" s="5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3"/>
      <c r="AI219" s="3"/>
      <c r="AJ219" s="7"/>
      <c r="AK219" s="27"/>
      <c r="AL219" s="4"/>
      <c r="AM219" s="7"/>
      <c r="AN219" s="7"/>
      <c r="AO219" s="7"/>
      <c r="AP219" s="7"/>
      <c r="AQ219" s="7">
        <f t="shared" si="34"/>
        <v>0</v>
      </c>
      <c r="AR219" s="3">
        <f t="shared" si="35"/>
        <v>68</v>
      </c>
      <c r="AS219" s="8">
        <f t="shared" si="28"/>
        <v>0</v>
      </c>
    </row>
    <row r="220" spans="1:45" s="45" customFormat="1" ht="12.75" customHeight="1" x14ac:dyDescent="0.2">
      <c r="A220" s="108"/>
      <c r="B220" s="109"/>
      <c r="C220" s="93" t="s">
        <v>143</v>
      </c>
      <c r="D220" s="5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3"/>
      <c r="AI220" s="3"/>
      <c r="AJ220" s="7"/>
      <c r="AK220" s="27"/>
      <c r="AL220" s="4"/>
      <c r="AM220" s="7"/>
      <c r="AN220" s="7"/>
      <c r="AO220" s="7"/>
      <c r="AP220" s="7"/>
      <c r="AQ220" s="7">
        <f t="shared" si="34"/>
        <v>0</v>
      </c>
      <c r="AR220" s="3">
        <f t="shared" si="35"/>
        <v>68</v>
      </c>
      <c r="AS220" s="8">
        <f t="shared" si="28"/>
        <v>0</v>
      </c>
    </row>
    <row r="221" spans="1:45" s="45" customFormat="1" ht="15" customHeight="1" x14ac:dyDescent="0.2">
      <c r="A221" s="108"/>
      <c r="B221" s="109"/>
      <c r="C221" s="24" t="s">
        <v>144</v>
      </c>
      <c r="D221" s="2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3"/>
      <c r="AI221" s="3"/>
      <c r="AJ221" s="7"/>
      <c r="AK221" s="27"/>
      <c r="AL221" s="4"/>
      <c r="AM221" s="7"/>
      <c r="AN221" s="7"/>
      <c r="AO221" s="7"/>
      <c r="AP221" s="7"/>
      <c r="AQ221" s="7">
        <f t="shared" si="34"/>
        <v>0</v>
      </c>
      <c r="AR221" s="3">
        <f t="shared" si="35"/>
        <v>68</v>
      </c>
      <c r="AS221" s="8">
        <f t="shared" si="28"/>
        <v>0</v>
      </c>
    </row>
    <row r="222" spans="1:45" s="45" customFormat="1" ht="15" customHeight="1" x14ac:dyDescent="0.2">
      <c r="A222" s="108"/>
      <c r="B222" s="110" t="s">
        <v>74</v>
      </c>
      <c r="C222" s="24" t="s">
        <v>88</v>
      </c>
      <c r="D222" s="2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3"/>
      <c r="AI222" s="3"/>
      <c r="AJ222" s="7"/>
      <c r="AK222" s="27"/>
      <c r="AL222" s="4"/>
      <c r="AM222" s="7"/>
      <c r="AN222" s="7"/>
      <c r="AO222" s="7"/>
      <c r="AP222" s="7"/>
      <c r="AQ222" s="7">
        <f t="shared" si="34"/>
        <v>0</v>
      </c>
      <c r="AR222" s="3">
        <f t="shared" si="35"/>
        <v>68</v>
      </c>
      <c r="AS222" s="8">
        <f t="shared" si="28"/>
        <v>0</v>
      </c>
    </row>
    <row r="223" spans="1:45" s="45" customFormat="1" ht="14.25" customHeight="1" x14ac:dyDescent="0.2">
      <c r="A223" s="108"/>
      <c r="B223" s="111"/>
      <c r="C223" s="24" t="s">
        <v>89</v>
      </c>
      <c r="D223" s="2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3"/>
      <c r="AI223" s="3"/>
      <c r="AJ223" s="7"/>
      <c r="AK223" s="27"/>
      <c r="AL223" s="4"/>
      <c r="AM223" s="7"/>
      <c r="AN223" s="7"/>
      <c r="AO223" s="7"/>
      <c r="AP223" s="7"/>
      <c r="AQ223" s="7">
        <f t="shared" si="34"/>
        <v>0</v>
      </c>
      <c r="AR223" s="3">
        <f t="shared" si="35"/>
        <v>68</v>
      </c>
      <c r="AS223" s="8">
        <f t="shared" si="28"/>
        <v>0</v>
      </c>
    </row>
    <row r="224" spans="1:45" s="45" customFormat="1" ht="14.25" customHeight="1" x14ac:dyDescent="0.2">
      <c r="A224" s="108"/>
      <c r="B224" s="111"/>
      <c r="C224" s="93" t="s">
        <v>90</v>
      </c>
      <c r="D224" s="5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3"/>
      <c r="AI224" s="3"/>
      <c r="AJ224" s="7"/>
      <c r="AK224" s="27"/>
      <c r="AL224" s="4"/>
      <c r="AM224" s="7"/>
      <c r="AN224" s="7"/>
      <c r="AO224" s="7"/>
      <c r="AP224" s="7"/>
      <c r="AQ224" s="7">
        <f t="shared" si="34"/>
        <v>0</v>
      </c>
      <c r="AR224" s="3">
        <f t="shared" si="35"/>
        <v>68</v>
      </c>
      <c r="AS224" s="8">
        <f t="shared" si="28"/>
        <v>0</v>
      </c>
    </row>
    <row r="225" spans="1:45" s="45" customFormat="1" ht="14.25" customHeight="1" x14ac:dyDescent="0.2">
      <c r="A225" s="108"/>
      <c r="B225" s="111"/>
      <c r="C225" s="93" t="s">
        <v>143</v>
      </c>
      <c r="D225" s="5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3"/>
      <c r="AI225" s="3"/>
      <c r="AJ225" s="7"/>
      <c r="AK225" s="27"/>
      <c r="AL225" s="4"/>
      <c r="AM225" s="7"/>
      <c r="AN225" s="7"/>
      <c r="AO225" s="7"/>
      <c r="AP225" s="7"/>
      <c r="AQ225" s="7">
        <f t="shared" si="34"/>
        <v>0</v>
      </c>
      <c r="AR225" s="3">
        <f t="shared" si="35"/>
        <v>68</v>
      </c>
      <c r="AS225" s="8">
        <f t="shared" si="28"/>
        <v>0</v>
      </c>
    </row>
    <row r="226" spans="1:45" s="45" customFormat="1" ht="14.25" customHeight="1" x14ac:dyDescent="0.2">
      <c r="A226" s="108"/>
      <c r="B226" s="111"/>
      <c r="C226" s="24" t="s">
        <v>144</v>
      </c>
      <c r="D226" s="2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3"/>
      <c r="AI226" s="3"/>
      <c r="AJ226" s="7"/>
      <c r="AK226" s="27"/>
      <c r="AL226" s="4"/>
      <c r="AM226" s="7"/>
      <c r="AN226" s="7"/>
      <c r="AO226" s="7"/>
      <c r="AP226" s="7"/>
      <c r="AQ226" s="7">
        <f t="shared" si="34"/>
        <v>0</v>
      </c>
      <c r="AR226" s="3">
        <f t="shared" si="35"/>
        <v>68</v>
      </c>
      <c r="AS226" s="8">
        <f t="shared" si="28"/>
        <v>0</v>
      </c>
    </row>
    <row r="227" spans="1:45" s="45" customFormat="1" ht="27" customHeight="1" x14ac:dyDescent="0.2">
      <c r="A227" s="157"/>
      <c r="B227" s="157"/>
      <c r="C227" s="157"/>
      <c r="D227" s="157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9"/>
      <c r="AN227" s="69"/>
      <c r="AO227" s="69"/>
      <c r="AP227" s="69"/>
      <c r="AQ227" s="69"/>
      <c r="AR227" s="69"/>
      <c r="AS227" s="69"/>
    </row>
    <row r="228" spans="1:45" s="2" customFormat="1" ht="116.25" customHeight="1" x14ac:dyDescent="0.2">
      <c r="A228" s="119" t="s">
        <v>31</v>
      </c>
      <c r="B228" s="120"/>
      <c r="C228" s="120"/>
      <c r="D228" s="121"/>
      <c r="E228" s="122" t="s">
        <v>40</v>
      </c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4"/>
      <c r="AQ228" s="143" t="s">
        <v>20</v>
      </c>
      <c r="AR228" s="164" t="s">
        <v>22</v>
      </c>
      <c r="AS228" s="167" t="s">
        <v>21</v>
      </c>
    </row>
    <row r="229" spans="1:45" s="2" customFormat="1" ht="21.75" customHeight="1" x14ac:dyDescent="0.2">
      <c r="A229" s="113" t="s">
        <v>0</v>
      </c>
      <c r="B229" s="114"/>
      <c r="C229" s="115"/>
      <c r="D229" s="23" t="s">
        <v>18</v>
      </c>
      <c r="E229" s="140" t="s">
        <v>1</v>
      </c>
      <c r="F229" s="141"/>
      <c r="G229" s="141"/>
      <c r="H229" s="142"/>
      <c r="I229" s="140" t="s">
        <v>2</v>
      </c>
      <c r="J229" s="141"/>
      <c r="K229" s="141"/>
      <c r="L229" s="142"/>
      <c r="M229" s="140" t="s">
        <v>3</v>
      </c>
      <c r="N229" s="141"/>
      <c r="O229" s="141"/>
      <c r="P229" s="142"/>
      <c r="Q229" s="140" t="s">
        <v>4</v>
      </c>
      <c r="R229" s="141"/>
      <c r="S229" s="141"/>
      <c r="T229" s="142"/>
      <c r="U229" s="140" t="s">
        <v>5</v>
      </c>
      <c r="V229" s="141"/>
      <c r="W229" s="142"/>
      <c r="X229" s="140" t="s">
        <v>6</v>
      </c>
      <c r="Y229" s="141"/>
      <c r="Z229" s="141"/>
      <c r="AA229" s="142"/>
      <c r="AB229" s="140" t="s">
        <v>7</v>
      </c>
      <c r="AC229" s="141"/>
      <c r="AD229" s="142"/>
      <c r="AE229" s="140" t="s">
        <v>8</v>
      </c>
      <c r="AF229" s="141"/>
      <c r="AG229" s="141"/>
      <c r="AH229" s="141"/>
      <c r="AI229" s="142"/>
      <c r="AJ229" s="140" t="s">
        <v>9</v>
      </c>
      <c r="AK229" s="141"/>
      <c r="AL229" s="142"/>
      <c r="AM229" s="140" t="s">
        <v>10</v>
      </c>
      <c r="AN229" s="141"/>
      <c r="AO229" s="141"/>
      <c r="AP229" s="142"/>
      <c r="AQ229" s="144"/>
      <c r="AR229" s="165"/>
      <c r="AS229" s="168"/>
    </row>
    <row r="230" spans="1:45" s="6" customFormat="1" ht="11.25" customHeight="1" x14ac:dyDescent="0.2">
      <c r="A230" s="116"/>
      <c r="B230" s="117"/>
      <c r="C230" s="118"/>
      <c r="D230" s="23" t="s">
        <v>19</v>
      </c>
      <c r="E230" s="5">
        <v>1</v>
      </c>
      <c r="F230" s="5">
        <v>2</v>
      </c>
      <c r="G230" s="5">
        <v>3</v>
      </c>
      <c r="H230" s="5">
        <v>4</v>
      </c>
      <c r="I230" s="5">
        <v>5</v>
      </c>
      <c r="J230" s="5">
        <v>6</v>
      </c>
      <c r="K230" s="5">
        <v>7</v>
      </c>
      <c r="L230" s="5">
        <v>8</v>
      </c>
      <c r="M230" s="5">
        <v>9</v>
      </c>
      <c r="N230" s="5">
        <v>10</v>
      </c>
      <c r="O230" s="5">
        <v>11</v>
      </c>
      <c r="P230" s="5">
        <v>12</v>
      </c>
      <c r="Q230" s="5">
        <v>13</v>
      </c>
      <c r="R230" s="5">
        <v>14</v>
      </c>
      <c r="S230" s="5">
        <v>15</v>
      </c>
      <c r="T230" s="5">
        <v>16</v>
      </c>
      <c r="U230" s="5">
        <v>17</v>
      </c>
      <c r="V230" s="5">
        <v>18</v>
      </c>
      <c r="W230" s="5">
        <v>19</v>
      </c>
      <c r="X230" s="5">
        <v>20</v>
      </c>
      <c r="Y230" s="5">
        <v>21</v>
      </c>
      <c r="Z230" s="5">
        <v>22</v>
      </c>
      <c r="AA230" s="5">
        <v>23</v>
      </c>
      <c r="AB230" s="5">
        <v>24</v>
      </c>
      <c r="AC230" s="5">
        <v>25</v>
      </c>
      <c r="AD230" s="5">
        <v>26</v>
      </c>
      <c r="AE230" s="5">
        <v>27</v>
      </c>
      <c r="AF230" s="5">
        <v>28</v>
      </c>
      <c r="AG230" s="5">
        <v>29</v>
      </c>
      <c r="AH230" s="5">
        <v>30</v>
      </c>
      <c r="AI230" s="5">
        <v>31</v>
      </c>
      <c r="AJ230" s="5">
        <v>32</v>
      </c>
      <c r="AK230" s="5">
        <v>33</v>
      </c>
      <c r="AL230" s="5">
        <v>34</v>
      </c>
      <c r="AM230" s="5">
        <v>35</v>
      </c>
      <c r="AN230" s="5">
        <v>36</v>
      </c>
      <c r="AO230" s="5">
        <v>37</v>
      </c>
      <c r="AP230" s="5">
        <v>38</v>
      </c>
      <c r="AQ230" s="145"/>
      <c r="AR230" s="166"/>
      <c r="AS230" s="169"/>
    </row>
    <row r="231" spans="1:45" ht="12.75" customHeight="1" x14ac:dyDescent="0.2">
      <c r="A231" s="130" t="s">
        <v>25</v>
      </c>
      <c r="B231" s="110" t="s">
        <v>13</v>
      </c>
      <c r="C231" s="53" t="s">
        <v>104</v>
      </c>
      <c r="D231" s="54"/>
      <c r="E231" s="27"/>
      <c r="F231" s="99" t="s">
        <v>157</v>
      </c>
      <c r="G231" s="27"/>
      <c r="H231" s="27"/>
      <c r="I231" s="27"/>
      <c r="J231" s="27"/>
      <c r="K231" s="27"/>
      <c r="L231" s="99" t="s">
        <v>157</v>
      </c>
      <c r="M231" s="27"/>
      <c r="N231" s="27"/>
      <c r="O231" s="27"/>
      <c r="P231" s="99" t="s">
        <v>157</v>
      </c>
      <c r="Q231" s="27"/>
      <c r="R231" s="27"/>
      <c r="S231" s="99" t="s">
        <v>158</v>
      </c>
      <c r="T231" s="27"/>
      <c r="U231" s="27"/>
      <c r="V231" s="27"/>
      <c r="W231" s="27"/>
      <c r="X231" s="99" t="s">
        <v>157</v>
      </c>
      <c r="Y231" s="27"/>
      <c r="Z231" s="27"/>
      <c r="AA231" s="27"/>
      <c r="AB231" s="99" t="s">
        <v>158</v>
      </c>
      <c r="AC231" s="27"/>
      <c r="AD231" s="27"/>
      <c r="AE231" s="27"/>
      <c r="AF231" s="99" t="s">
        <v>157</v>
      </c>
      <c r="AG231" s="27"/>
      <c r="AH231" s="27"/>
      <c r="AI231" s="27"/>
      <c r="AJ231" s="100" t="s">
        <v>160</v>
      </c>
      <c r="AK231" s="99" t="s">
        <v>157</v>
      </c>
      <c r="AL231" s="27"/>
      <c r="AM231" s="44"/>
      <c r="AN231" s="44"/>
      <c r="AO231" s="44"/>
      <c r="AP231" s="44"/>
      <c r="AQ231" s="7">
        <v>9</v>
      </c>
      <c r="AR231" s="3">
        <f>34*6</f>
        <v>204</v>
      </c>
      <c r="AS231" s="8">
        <f t="shared" ref="AS231:AS307" si="36">AQ231/AR231</f>
        <v>4.4117647058823532E-2</v>
      </c>
    </row>
    <row r="232" spans="1:45" x14ac:dyDescent="0.2">
      <c r="A232" s="130"/>
      <c r="B232" s="111"/>
      <c r="C232" s="53" t="s">
        <v>105</v>
      </c>
      <c r="D232" s="54"/>
      <c r="E232" s="27"/>
      <c r="F232" s="99" t="s">
        <v>157</v>
      </c>
      <c r="G232" s="27"/>
      <c r="H232" s="27"/>
      <c r="I232" s="27"/>
      <c r="J232" s="27"/>
      <c r="K232" s="27"/>
      <c r="L232" s="99" t="s">
        <v>157</v>
      </c>
      <c r="M232" s="27"/>
      <c r="N232" s="27"/>
      <c r="O232" s="27"/>
      <c r="P232" s="99" t="s">
        <v>157</v>
      </c>
      <c r="Q232" s="27"/>
      <c r="R232" s="27"/>
      <c r="S232" s="99" t="s">
        <v>158</v>
      </c>
      <c r="T232" s="27"/>
      <c r="U232" s="27"/>
      <c r="V232" s="27"/>
      <c r="W232" s="27"/>
      <c r="X232" s="99" t="s">
        <v>157</v>
      </c>
      <c r="Y232" s="27"/>
      <c r="Z232" s="27"/>
      <c r="AA232" s="27"/>
      <c r="AB232" s="99" t="s">
        <v>158</v>
      </c>
      <c r="AC232" s="27"/>
      <c r="AD232" s="27"/>
      <c r="AE232" s="27"/>
      <c r="AF232" s="99" t="s">
        <v>157</v>
      </c>
      <c r="AG232" s="27"/>
      <c r="AH232" s="27"/>
      <c r="AI232" s="27"/>
      <c r="AJ232" s="100" t="s">
        <v>160</v>
      </c>
      <c r="AK232" s="99" t="s">
        <v>157</v>
      </c>
      <c r="AL232" s="27"/>
      <c r="AM232" s="44"/>
      <c r="AN232" s="44"/>
      <c r="AO232" s="44"/>
      <c r="AP232" s="44"/>
      <c r="AQ232" s="7">
        <v>9</v>
      </c>
      <c r="AR232" s="3">
        <f t="shared" ref="AR232:AR237" si="37">34*6</f>
        <v>204</v>
      </c>
      <c r="AS232" s="8">
        <f t="shared" si="36"/>
        <v>4.4117647058823532E-2</v>
      </c>
    </row>
    <row r="233" spans="1:45" x14ac:dyDescent="0.2">
      <c r="A233" s="130"/>
      <c r="B233" s="111"/>
      <c r="C233" s="93" t="s">
        <v>106</v>
      </c>
      <c r="D233" s="54"/>
      <c r="E233" s="27"/>
      <c r="F233" s="99" t="s">
        <v>157</v>
      </c>
      <c r="G233" s="27"/>
      <c r="H233" s="27"/>
      <c r="I233" s="27"/>
      <c r="J233" s="27"/>
      <c r="K233" s="27"/>
      <c r="L233" s="99" t="s">
        <v>157</v>
      </c>
      <c r="M233" s="27"/>
      <c r="N233" s="27"/>
      <c r="O233" s="27"/>
      <c r="P233" s="99" t="s">
        <v>157</v>
      </c>
      <c r="Q233" s="27"/>
      <c r="R233" s="27"/>
      <c r="S233" s="99" t="s">
        <v>158</v>
      </c>
      <c r="T233" s="27"/>
      <c r="U233" s="27"/>
      <c r="V233" s="27"/>
      <c r="W233" s="27"/>
      <c r="X233" s="99" t="s">
        <v>157</v>
      </c>
      <c r="Y233" s="27"/>
      <c r="Z233" s="27"/>
      <c r="AA233" s="27"/>
      <c r="AB233" s="99" t="s">
        <v>158</v>
      </c>
      <c r="AC233" s="27"/>
      <c r="AD233" s="27"/>
      <c r="AE233" s="27"/>
      <c r="AF233" s="99" t="s">
        <v>157</v>
      </c>
      <c r="AG233" s="27"/>
      <c r="AH233" s="27"/>
      <c r="AI233" s="27"/>
      <c r="AJ233" s="100" t="s">
        <v>160</v>
      </c>
      <c r="AK233" s="99" t="s">
        <v>157</v>
      </c>
      <c r="AL233" s="27"/>
      <c r="AM233" s="44"/>
      <c r="AN233" s="44"/>
      <c r="AO233" s="44"/>
      <c r="AP233" s="44"/>
      <c r="AQ233" s="7">
        <v>9</v>
      </c>
      <c r="AR233" s="3">
        <f t="shared" si="37"/>
        <v>204</v>
      </c>
      <c r="AS233" s="8">
        <f t="shared" si="36"/>
        <v>4.4117647058823532E-2</v>
      </c>
    </row>
    <row r="234" spans="1:45" x14ac:dyDescent="0.2">
      <c r="A234" s="130"/>
      <c r="B234" s="111"/>
      <c r="C234" s="93" t="s">
        <v>145</v>
      </c>
      <c r="D234" s="54"/>
      <c r="E234" s="27"/>
      <c r="F234" s="99" t="s">
        <v>157</v>
      </c>
      <c r="G234" s="27"/>
      <c r="H234" s="27"/>
      <c r="I234" s="27"/>
      <c r="J234" s="27"/>
      <c r="K234" s="27"/>
      <c r="L234" s="99" t="s">
        <v>157</v>
      </c>
      <c r="M234" s="27"/>
      <c r="N234" s="27"/>
      <c r="O234" s="27"/>
      <c r="P234" s="99" t="s">
        <v>157</v>
      </c>
      <c r="Q234" s="27"/>
      <c r="R234" s="27"/>
      <c r="S234" s="99" t="s">
        <v>158</v>
      </c>
      <c r="T234" s="27"/>
      <c r="U234" s="27"/>
      <c r="V234" s="27"/>
      <c r="W234" s="27"/>
      <c r="X234" s="99" t="s">
        <v>157</v>
      </c>
      <c r="Y234" s="27"/>
      <c r="Z234" s="27"/>
      <c r="AA234" s="27"/>
      <c r="AB234" s="99" t="s">
        <v>158</v>
      </c>
      <c r="AC234" s="27"/>
      <c r="AD234" s="27"/>
      <c r="AE234" s="27"/>
      <c r="AF234" s="99" t="s">
        <v>157</v>
      </c>
      <c r="AG234" s="27"/>
      <c r="AH234" s="27"/>
      <c r="AI234" s="27"/>
      <c r="AJ234" s="100" t="s">
        <v>160</v>
      </c>
      <c r="AK234" s="99" t="s">
        <v>157</v>
      </c>
      <c r="AL234" s="27"/>
      <c r="AM234" s="44"/>
      <c r="AN234" s="44"/>
      <c r="AO234" s="44"/>
      <c r="AP234" s="44"/>
      <c r="AQ234" s="7">
        <v>9</v>
      </c>
      <c r="AR234" s="3">
        <f t="shared" si="37"/>
        <v>204</v>
      </c>
      <c r="AS234" s="8">
        <f t="shared" si="36"/>
        <v>4.4117647058823532E-2</v>
      </c>
    </row>
    <row r="235" spans="1:45" x14ac:dyDescent="0.2">
      <c r="A235" s="130"/>
      <c r="B235" s="111"/>
      <c r="C235" s="93" t="s">
        <v>146</v>
      </c>
      <c r="D235" s="54"/>
      <c r="E235" s="27"/>
      <c r="F235" s="99" t="s">
        <v>157</v>
      </c>
      <c r="G235" s="27"/>
      <c r="H235" s="27"/>
      <c r="I235" s="27"/>
      <c r="J235" s="27"/>
      <c r="K235" s="27"/>
      <c r="L235" s="99" t="s">
        <v>157</v>
      </c>
      <c r="M235" s="27"/>
      <c r="N235" s="27"/>
      <c r="O235" s="27"/>
      <c r="P235" s="99" t="s">
        <v>157</v>
      </c>
      <c r="Q235" s="27"/>
      <c r="R235" s="27"/>
      <c r="S235" s="99" t="s">
        <v>158</v>
      </c>
      <c r="T235" s="27"/>
      <c r="U235" s="27"/>
      <c r="V235" s="27"/>
      <c r="W235" s="27"/>
      <c r="X235" s="99" t="s">
        <v>157</v>
      </c>
      <c r="Y235" s="27"/>
      <c r="Z235" s="27"/>
      <c r="AA235" s="27"/>
      <c r="AB235" s="99" t="s">
        <v>158</v>
      </c>
      <c r="AC235" s="27"/>
      <c r="AD235" s="27"/>
      <c r="AE235" s="27"/>
      <c r="AF235" s="99" t="s">
        <v>157</v>
      </c>
      <c r="AG235" s="27"/>
      <c r="AH235" s="27"/>
      <c r="AI235" s="27"/>
      <c r="AJ235" s="100" t="s">
        <v>160</v>
      </c>
      <c r="AK235" s="99" t="s">
        <v>157</v>
      </c>
      <c r="AL235" s="27"/>
      <c r="AM235" s="44"/>
      <c r="AN235" s="44"/>
      <c r="AO235" s="44"/>
      <c r="AP235" s="44"/>
      <c r="AQ235" s="7">
        <v>9</v>
      </c>
      <c r="AR235" s="3">
        <f t="shared" si="37"/>
        <v>204</v>
      </c>
      <c r="AS235" s="8">
        <f t="shared" si="36"/>
        <v>4.4117647058823532E-2</v>
      </c>
    </row>
    <row r="236" spans="1:45" x14ac:dyDescent="0.2">
      <c r="A236" s="130"/>
      <c r="B236" s="111"/>
      <c r="C236" s="93" t="s">
        <v>147</v>
      </c>
      <c r="D236" s="54"/>
      <c r="E236" s="27"/>
      <c r="F236" s="99" t="s">
        <v>157</v>
      </c>
      <c r="G236" s="27"/>
      <c r="H236" s="27"/>
      <c r="I236" s="27"/>
      <c r="J236" s="27"/>
      <c r="K236" s="27"/>
      <c r="L236" s="99" t="s">
        <v>157</v>
      </c>
      <c r="M236" s="27"/>
      <c r="N236" s="27"/>
      <c r="O236" s="27"/>
      <c r="P236" s="99" t="s">
        <v>157</v>
      </c>
      <c r="Q236" s="27"/>
      <c r="R236" s="27"/>
      <c r="S236" s="99" t="s">
        <v>158</v>
      </c>
      <c r="T236" s="27"/>
      <c r="U236" s="27"/>
      <c r="V236" s="27"/>
      <c r="W236" s="27"/>
      <c r="X236" s="99" t="s">
        <v>157</v>
      </c>
      <c r="Y236" s="27"/>
      <c r="Z236" s="27"/>
      <c r="AA236" s="27"/>
      <c r="AB236" s="99" t="s">
        <v>158</v>
      </c>
      <c r="AC236" s="27"/>
      <c r="AD236" s="27"/>
      <c r="AE236" s="27"/>
      <c r="AF236" s="99" t="s">
        <v>157</v>
      </c>
      <c r="AG236" s="27"/>
      <c r="AH236" s="27"/>
      <c r="AI236" s="27"/>
      <c r="AJ236" s="100" t="s">
        <v>160</v>
      </c>
      <c r="AK236" s="99" t="s">
        <v>157</v>
      </c>
      <c r="AL236" s="27"/>
      <c r="AM236" s="44"/>
      <c r="AN236" s="44"/>
      <c r="AO236" s="44"/>
      <c r="AP236" s="44"/>
      <c r="AQ236" s="7">
        <v>9</v>
      </c>
      <c r="AR236" s="3">
        <f t="shared" si="37"/>
        <v>204</v>
      </c>
      <c r="AS236" s="8">
        <f t="shared" si="36"/>
        <v>4.4117647058823532E-2</v>
      </c>
    </row>
    <row r="237" spans="1:45" ht="12.75" customHeight="1" x14ac:dyDescent="0.2">
      <c r="A237" s="130"/>
      <c r="B237" s="112"/>
      <c r="C237" s="53" t="s">
        <v>148</v>
      </c>
      <c r="D237" s="54"/>
      <c r="E237" s="27"/>
      <c r="F237" s="99" t="s">
        <v>157</v>
      </c>
      <c r="G237" s="27"/>
      <c r="H237" s="27"/>
      <c r="I237" s="27"/>
      <c r="J237" s="27"/>
      <c r="K237" s="27"/>
      <c r="L237" s="99" t="s">
        <v>157</v>
      </c>
      <c r="M237" s="27"/>
      <c r="N237" s="27"/>
      <c r="O237" s="27"/>
      <c r="P237" s="99" t="s">
        <v>157</v>
      </c>
      <c r="Q237" s="27"/>
      <c r="R237" s="27"/>
      <c r="S237" s="99" t="s">
        <v>158</v>
      </c>
      <c r="T237" s="27"/>
      <c r="U237" s="27"/>
      <c r="V237" s="27"/>
      <c r="W237" s="27"/>
      <c r="X237" s="99" t="s">
        <v>157</v>
      </c>
      <c r="Y237" s="27"/>
      <c r="Z237" s="27"/>
      <c r="AA237" s="27"/>
      <c r="AB237" s="99" t="s">
        <v>158</v>
      </c>
      <c r="AC237" s="27"/>
      <c r="AD237" s="27"/>
      <c r="AE237" s="27"/>
      <c r="AF237" s="99" t="s">
        <v>157</v>
      </c>
      <c r="AG237" s="27"/>
      <c r="AH237" s="27"/>
      <c r="AI237" s="27"/>
      <c r="AJ237" s="100" t="s">
        <v>160</v>
      </c>
      <c r="AK237" s="99" t="s">
        <v>157</v>
      </c>
      <c r="AL237" s="27"/>
      <c r="AM237" s="44"/>
      <c r="AN237" s="44"/>
      <c r="AO237" s="44"/>
      <c r="AP237" s="44"/>
      <c r="AQ237" s="7">
        <v>9</v>
      </c>
      <c r="AR237" s="3">
        <f t="shared" si="37"/>
        <v>204</v>
      </c>
      <c r="AS237" s="8">
        <f t="shared" si="36"/>
        <v>4.4117647058823532E-2</v>
      </c>
    </row>
    <row r="238" spans="1:45" ht="12.75" customHeight="1" x14ac:dyDescent="0.2">
      <c r="A238" s="130"/>
      <c r="B238" s="110" t="s">
        <v>27</v>
      </c>
      <c r="C238" s="53" t="s">
        <v>104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99" t="s">
        <v>157</v>
      </c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99" t="s">
        <v>157</v>
      </c>
      <c r="AK238" s="27"/>
      <c r="AL238" s="27"/>
      <c r="AM238" s="44"/>
      <c r="AN238" s="44"/>
      <c r="AO238" s="44"/>
      <c r="AP238" s="44"/>
      <c r="AQ238" s="7">
        <v>2</v>
      </c>
      <c r="AR238" s="3">
        <f>34*3</f>
        <v>102</v>
      </c>
      <c r="AS238" s="8">
        <f t="shared" si="36"/>
        <v>1.9607843137254902E-2</v>
      </c>
    </row>
    <row r="239" spans="1:45" x14ac:dyDescent="0.2">
      <c r="A239" s="130"/>
      <c r="B239" s="111"/>
      <c r="C239" s="53" t="s">
        <v>105</v>
      </c>
      <c r="D239" s="54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99" t="s">
        <v>157</v>
      </c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99" t="s">
        <v>157</v>
      </c>
      <c r="AK239" s="27"/>
      <c r="AL239" s="27"/>
      <c r="AM239" s="44"/>
      <c r="AN239" s="44"/>
      <c r="AO239" s="44"/>
      <c r="AP239" s="44"/>
      <c r="AQ239" s="7">
        <v>2</v>
      </c>
      <c r="AR239" s="3">
        <f t="shared" ref="AR239:AR251" si="38">34*3</f>
        <v>102</v>
      </c>
      <c r="AS239" s="8">
        <f t="shared" si="36"/>
        <v>1.9607843137254902E-2</v>
      </c>
    </row>
    <row r="240" spans="1:45" x14ac:dyDescent="0.2">
      <c r="A240" s="130"/>
      <c r="B240" s="111"/>
      <c r="C240" s="93" t="s">
        <v>106</v>
      </c>
      <c r="D240" s="54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99" t="s">
        <v>157</v>
      </c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99" t="s">
        <v>157</v>
      </c>
      <c r="AK240" s="27"/>
      <c r="AL240" s="27"/>
      <c r="AM240" s="44"/>
      <c r="AN240" s="44"/>
      <c r="AO240" s="44"/>
      <c r="AP240" s="44"/>
      <c r="AQ240" s="7">
        <v>2</v>
      </c>
      <c r="AR240" s="3">
        <f t="shared" si="38"/>
        <v>102</v>
      </c>
      <c r="AS240" s="8">
        <f t="shared" si="36"/>
        <v>1.9607843137254902E-2</v>
      </c>
    </row>
    <row r="241" spans="1:45" x14ac:dyDescent="0.2">
      <c r="A241" s="130"/>
      <c r="B241" s="111"/>
      <c r="C241" s="93" t="s">
        <v>145</v>
      </c>
      <c r="D241" s="54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99" t="s">
        <v>157</v>
      </c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99" t="s">
        <v>157</v>
      </c>
      <c r="AK241" s="27"/>
      <c r="AL241" s="27"/>
      <c r="AM241" s="44"/>
      <c r="AN241" s="44"/>
      <c r="AO241" s="44"/>
      <c r="AP241" s="44"/>
      <c r="AQ241" s="7">
        <v>2</v>
      </c>
      <c r="AR241" s="3">
        <f t="shared" si="38"/>
        <v>102</v>
      </c>
      <c r="AS241" s="8">
        <f t="shared" si="36"/>
        <v>1.9607843137254902E-2</v>
      </c>
    </row>
    <row r="242" spans="1:45" x14ac:dyDescent="0.2">
      <c r="A242" s="130"/>
      <c r="B242" s="111"/>
      <c r="C242" s="93" t="s">
        <v>146</v>
      </c>
      <c r="D242" s="54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99" t="s">
        <v>157</v>
      </c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99" t="s">
        <v>157</v>
      </c>
      <c r="AK242" s="27"/>
      <c r="AL242" s="27"/>
      <c r="AM242" s="44"/>
      <c r="AN242" s="44"/>
      <c r="AO242" s="44"/>
      <c r="AP242" s="44"/>
      <c r="AQ242" s="7">
        <v>2</v>
      </c>
      <c r="AR242" s="3">
        <f t="shared" si="38"/>
        <v>102</v>
      </c>
      <c r="AS242" s="8">
        <f t="shared" si="36"/>
        <v>1.9607843137254902E-2</v>
      </c>
    </row>
    <row r="243" spans="1:45" x14ac:dyDescent="0.2">
      <c r="A243" s="130"/>
      <c r="B243" s="111"/>
      <c r="C243" s="93" t="s">
        <v>147</v>
      </c>
      <c r="D243" s="54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99" t="s">
        <v>157</v>
      </c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99" t="s">
        <v>157</v>
      </c>
      <c r="AK243" s="27"/>
      <c r="AL243" s="27"/>
      <c r="AM243" s="44"/>
      <c r="AN243" s="44"/>
      <c r="AO243" s="44"/>
      <c r="AP243" s="44"/>
      <c r="AQ243" s="7">
        <v>2</v>
      </c>
      <c r="AR243" s="3">
        <f t="shared" si="38"/>
        <v>102</v>
      </c>
      <c r="AS243" s="8">
        <f t="shared" si="36"/>
        <v>1.9607843137254902E-2</v>
      </c>
    </row>
    <row r="244" spans="1:45" x14ac:dyDescent="0.2">
      <c r="A244" s="130"/>
      <c r="B244" s="112"/>
      <c r="C244" s="53" t="s">
        <v>148</v>
      </c>
      <c r="D244" s="54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99" t="s">
        <v>157</v>
      </c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99" t="s">
        <v>157</v>
      </c>
      <c r="AK244" s="27"/>
      <c r="AL244" s="27"/>
      <c r="AM244" s="44"/>
      <c r="AN244" s="44"/>
      <c r="AO244" s="44"/>
      <c r="AP244" s="44"/>
      <c r="AQ244" s="7">
        <v>2</v>
      </c>
      <c r="AR244" s="3">
        <f t="shared" si="38"/>
        <v>102</v>
      </c>
      <c r="AS244" s="8">
        <f t="shared" si="36"/>
        <v>1.9607843137254902E-2</v>
      </c>
    </row>
    <row r="245" spans="1:45" ht="12.75" customHeight="1" x14ac:dyDescent="0.2">
      <c r="A245" s="130"/>
      <c r="B245" s="110" t="s">
        <v>12</v>
      </c>
      <c r="C245" s="53" t="s">
        <v>104</v>
      </c>
      <c r="D245" s="54"/>
      <c r="E245" s="27"/>
      <c r="F245" s="27"/>
      <c r="G245" s="27"/>
      <c r="H245" s="27"/>
      <c r="I245" s="27"/>
      <c r="J245" s="27"/>
      <c r="K245" s="99" t="s">
        <v>157</v>
      </c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99" t="s">
        <v>157</v>
      </c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100" t="s">
        <v>160</v>
      </c>
      <c r="AL245" s="99" t="s">
        <v>157</v>
      </c>
      <c r="AM245" s="44"/>
      <c r="AN245" s="44"/>
      <c r="AO245" s="44"/>
      <c r="AP245" s="44"/>
      <c r="AQ245" s="7">
        <v>4</v>
      </c>
      <c r="AR245" s="3">
        <f t="shared" si="38"/>
        <v>102</v>
      </c>
      <c r="AS245" s="8">
        <f t="shared" si="36"/>
        <v>3.9215686274509803E-2</v>
      </c>
    </row>
    <row r="246" spans="1:45" ht="12.75" customHeight="1" x14ac:dyDescent="0.2">
      <c r="A246" s="130"/>
      <c r="B246" s="111"/>
      <c r="C246" s="53" t="s">
        <v>105</v>
      </c>
      <c r="D246" s="54"/>
      <c r="E246" s="27"/>
      <c r="F246" s="27"/>
      <c r="G246" s="27"/>
      <c r="H246" s="27"/>
      <c r="I246" s="27"/>
      <c r="J246" s="27"/>
      <c r="K246" s="99" t="s">
        <v>157</v>
      </c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99" t="s">
        <v>157</v>
      </c>
      <c r="AA246" s="27"/>
      <c r="AB246" s="27"/>
      <c r="AC246" s="27"/>
      <c r="AD246" s="27"/>
      <c r="AE246" s="27"/>
      <c r="AF246" s="27"/>
      <c r="AG246" s="27"/>
      <c r="AH246" s="27"/>
      <c r="AI246" s="44"/>
      <c r="AJ246" s="44"/>
      <c r="AK246" s="100" t="s">
        <v>160</v>
      </c>
      <c r="AL246" s="99" t="s">
        <v>157</v>
      </c>
      <c r="AM246" s="44"/>
      <c r="AN246" s="44"/>
      <c r="AO246" s="44"/>
      <c r="AP246" s="44"/>
      <c r="AQ246" s="7">
        <v>4</v>
      </c>
      <c r="AR246" s="3">
        <f t="shared" si="38"/>
        <v>102</v>
      </c>
      <c r="AS246" s="8">
        <f t="shared" si="36"/>
        <v>3.9215686274509803E-2</v>
      </c>
    </row>
    <row r="247" spans="1:45" ht="12.75" customHeight="1" x14ac:dyDescent="0.2">
      <c r="A247" s="130"/>
      <c r="B247" s="111"/>
      <c r="C247" s="93" t="s">
        <v>106</v>
      </c>
      <c r="D247" s="54"/>
      <c r="E247" s="27"/>
      <c r="F247" s="27"/>
      <c r="G247" s="27"/>
      <c r="H247" s="27"/>
      <c r="I247" s="27"/>
      <c r="J247" s="27"/>
      <c r="K247" s="99" t="s">
        <v>157</v>
      </c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99" t="s">
        <v>157</v>
      </c>
      <c r="AA247" s="27"/>
      <c r="AB247" s="27"/>
      <c r="AC247" s="27"/>
      <c r="AD247" s="27"/>
      <c r="AE247" s="27"/>
      <c r="AF247" s="27"/>
      <c r="AG247" s="27"/>
      <c r="AH247" s="27"/>
      <c r="AI247" s="44"/>
      <c r="AJ247" s="44"/>
      <c r="AK247" s="100" t="s">
        <v>160</v>
      </c>
      <c r="AL247" s="99" t="s">
        <v>157</v>
      </c>
      <c r="AM247" s="44"/>
      <c r="AN247" s="44"/>
      <c r="AO247" s="44"/>
      <c r="AP247" s="44"/>
      <c r="AQ247" s="7">
        <v>4</v>
      </c>
      <c r="AR247" s="3">
        <f t="shared" si="38"/>
        <v>102</v>
      </c>
      <c r="AS247" s="8">
        <f t="shared" si="36"/>
        <v>3.9215686274509803E-2</v>
      </c>
    </row>
    <row r="248" spans="1:45" ht="12.75" customHeight="1" x14ac:dyDescent="0.2">
      <c r="A248" s="130"/>
      <c r="B248" s="111"/>
      <c r="C248" s="93" t="s">
        <v>145</v>
      </c>
      <c r="D248" s="54"/>
      <c r="E248" s="27"/>
      <c r="F248" s="27"/>
      <c r="G248" s="27"/>
      <c r="H248" s="27"/>
      <c r="I248" s="27"/>
      <c r="J248" s="27"/>
      <c r="K248" s="99" t="s">
        <v>157</v>
      </c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99" t="s">
        <v>157</v>
      </c>
      <c r="AA248" s="27"/>
      <c r="AB248" s="27"/>
      <c r="AC248" s="27"/>
      <c r="AD248" s="27"/>
      <c r="AE248" s="27"/>
      <c r="AF248" s="27"/>
      <c r="AG248" s="27"/>
      <c r="AH248" s="27"/>
      <c r="AI248" s="44"/>
      <c r="AJ248" s="44"/>
      <c r="AK248" s="100" t="s">
        <v>160</v>
      </c>
      <c r="AL248" s="99" t="s">
        <v>157</v>
      </c>
      <c r="AM248" s="44"/>
      <c r="AN248" s="44"/>
      <c r="AO248" s="44"/>
      <c r="AP248" s="44"/>
      <c r="AQ248" s="7">
        <v>4</v>
      </c>
      <c r="AR248" s="3">
        <f t="shared" si="38"/>
        <v>102</v>
      </c>
      <c r="AS248" s="8">
        <f t="shared" si="36"/>
        <v>3.9215686274509803E-2</v>
      </c>
    </row>
    <row r="249" spans="1:45" ht="12.75" customHeight="1" x14ac:dyDescent="0.2">
      <c r="A249" s="130"/>
      <c r="B249" s="111"/>
      <c r="C249" s="93" t="s">
        <v>146</v>
      </c>
      <c r="D249" s="54"/>
      <c r="E249" s="27"/>
      <c r="F249" s="27"/>
      <c r="G249" s="27"/>
      <c r="H249" s="27"/>
      <c r="I249" s="27"/>
      <c r="J249" s="27"/>
      <c r="K249" s="99" t="s">
        <v>157</v>
      </c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99" t="s">
        <v>157</v>
      </c>
      <c r="AA249" s="27"/>
      <c r="AB249" s="27"/>
      <c r="AC249" s="27"/>
      <c r="AD249" s="27"/>
      <c r="AE249" s="27"/>
      <c r="AF249" s="27"/>
      <c r="AG249" s="27"/>
      <c r="AH249" s="27"/>
      <c r="AI249" s="44"/>
      <c r="AJ249" s="44"/>
      <c r="AK249" s="100" t="s">
        <v>160</v>
      </c>
      <c r="AL249" s="99" t="s">
        <v>157</v>
      </c>
      <c r="AM249" s="44"/>
      <c r="AN249" s="44"/>
      <c r="AO249" s="44"/>
      <c r="AP249" s="44"/>
      <c r="AQ249" s="7">
        <v>4</v>
      </c>
      <c r="AR249" s="3">
        <f t="shared" si="38"/>
        <v>102</v>
      </c>
      <c r="AS249" s="8">
        <f t="shared" si="36"/>
        <v>3.9215686274509803E-2</v>
      </c>
    </row>
    <row r="250" spans="1:45" ht="12.75" customHeight="1" x14ac:dyDescent="0.2">
      <c r="A250" s="130"/>
      <c r="B250" s="111"/>
      <c r="C250" s="93" t="s">
        <v>147</v>
      </c>
      <c r="D250" s="54"/>
      <c r="E250" s="27"/>
      <c r="F250" s="27"/>
      <c r="G250" s="27"/>
      <c r="H250" s="27"/>
      <c r="I250" s="27"/>
      <c r="J250" s="27"/>
      <c r="K250" s="99" t="s">
        <v>157</v>
      </c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99" t="s">
        <v>157</v>
      </c>
      <c r="AA250" s="27"/>
      <c r="AB250" s="27"/>
      <c r="AC250" s="27"/>
      <c r="AD250" s="27"/>
      <c r="AE250" s="27"/>
      <c r="AF250" s="27"/>
      <c r="AG250" s="27"/>
      <c r="AH250" s="27"/>
      <c r="AI250" s="44"/>
      <c r="AJ250" s="44"/>
      <c r="AK250" s="100" t="s">
        <v>160</v>
      </c>
      <c r="AL250" s="99" t="s">
        <v>157</v>
      </c>
      <c r="AM250" s="44"/>
      <c r="AN250" s="44"/>
      <c r="AO250" s="44"/>
      <c r="AP250" s="44"/>
      <c r="AQ250" s="7">
        <v>4</v>
      </c>
      <c r="AR250" s="3">
        <f t="shared" si="38"/>
        <v>102</v>
      </c>
      <c r="AS250" s="8">
        <f t="shared" si="36"/>
        <v>3.9215686274509803E-2</v>
      </c>
    </row>
    <row r="251" spans="1:45" x14ac:dyDescent="0.2">
      <c r="A251" s="130"/>
      <c r="B251" s="112"/>
      <c r="C251" s="53" t="s">
        <v>148</v>
      </c>
      <c r="D251" s="54"/>
      <c r="E251" s="27"/>
      <c r="F251" s="27"/>
      <c r="G251" s="27"/>
      <c r="H251" s="27"/>
      <c r="I251" s="27"/>
      <c r="J251" s="27"/>
      <c r="K251" s="99" t="s">
        <v>157</v>
      </c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99" t="s">
        <v>157</v>
      </c>
      <c r="AA251" s="27"/>
      <c r="AB251" s="27"/>
      <c r="AC251" s="27"/>
      <c r="AD251" s="27"/>
      <c r="AE251" s="27"/>
      <c r="AF251" s="27"/>
      <c r="AG251" s="27"/>
      <c r="AH251" s="27"/>
      <c r="AI251" s="44"/>
      <c r="AJ251" s="44"/>
      <c r="AK251" s="100" t="s">
        <v>160</v>
      </c>
      <c r="AL251" s="99" t="s">
        <v>157</v>
      </c>
      <c r="AM251" s="44"/>
      <c r="AN251" s="44"/>
      <c r="AO251" s="44"/>
      <c r="AP251" s="44"/>
      <c r="AQ251" s="7">
        <v>4</v>
      </c>
      <c r="AR251" s="3">
        <f t="shared" si="38"/>
        <v>102</v>
      </c>
      <c r="AS251" s="8">
        <f t="shared" si="36"/>
        <v>3.9215686274509803E-2</v>
      </c>
    </row>
    <row r="252" spans="1:45" ht="12.75" customHeight="1" x14ac:dyDescent="0.2">
      <c r="A252" s="130"/>
      <c r="B252" s="110" t="s">
        <v>11</v>
      </c>
      <c r="C252" s="53" t="s">
        <v>104</v>
      </c>
      <c r="D252" s="54"/>
      <c r="E252" s="27"/>
      <c r="F252" s="27"/>
      <c r="G252" s="27"/>
      <c r="H252" s="27"/>
      <c r="I252" s="27"/>
      <c r="J252" s="99" t="s">
        <v>157</v>
      </c>
      <c r="K252" s="27"/>
      <c r="L252" s="27"/>
      <c r="M252" s="27"/>
      <c r="N252" s="27"/>
      <c r="O252" s="99" t="s">
        <v>157</v>
      </c>
      <c r="P252" s="27"/>
      <c r="Q252" s="27"/>
      <c r="R252" s="27"/>
      <c r="S252" s="27"/>
      <c r="T252" s="27"/>
      <c r="U252" s="27"/>
      <c r="V252" s="27"/>
      <c r="W252" s="27"/>
      <c r="X252" s="99" t="s">
        <v>157</v>
      </c>
      <c r="Y252" s="27"/>
      <c r="Z252" s="27"/>
      <c r="AA252" s="27"/>
      <c r="AB252" s="27"/>
      <c r="AC252" s="27"/>
      <c r="AD252" s="27"/>
      <c r="AE252" s="27"/>
      <c r="AF252" s="27"/>
      <c r="AG252" s="27"/>
      <c r="AH252" s="100" t="s">
        <v>160</v>
      </c>
      <c r="AI252" s="44"/>
      <c r="AJ252" s="44"/>
      <c r="AK252" s="27"/>
      <c r="AL252" s="99" t="s">
        <v>157</v>
      </c>
      <c r="AM252" s="44"/>
      <c r="AN252" s="44"/>
      <c r="AO252" s="44"/>
      <c r="AP252" s="44"/>
      <c r="AQ252" s="7">
        <v>5</v>
      </c>
      <c r="AR252" s="3">
        <f>34*5</f>
        <v>170</v>
      </c>
      <c r="AS252" s="8">
        <f t="shared" si="36"/>
        <v>2.9411764705882353E-2</v>
      </c>
    </row>
    <row r="253" spans="1:45" ht="12.75" customHeight="1" x14ac:dyDescent="0.2">
      <c r="A253" s="130"/>
      <c r="B253" s="111"/>
      <c r="C253" s="53" t="s">
        <v>105</v>
      </c>
      <c r="D253" s="54"/>
      <c r="E253" s="27"/>
      <c r="F253" s="27"/>
      <c r="G253" s="27"/>
      <c r="H253" s="27"/>
      <c r="I253" s="27"/>
      <c r="J253" s="99" t="s">
        <v>157</v>
      </c>
      <c r="K253" s="27"/>
      <c r="L253" s="27"/>
      <c r="M253" s="27"/>
      <c r="N253" s="27"/>
      <c r="O253" s="99" t="s">
        <v>157</v>
      </c>
      <c r="P253" s="27"/>
      <c r="Q253" s="27"/>
      <c r="R253" s="27"/>
      <c r="S253" s="27"/>
      <c r="T253" s="27"/>
      <c r="U253" s="27"/>
      <c r="V253" s="27"/>
      <c r="W253" s="27"/>
      <c r="X253" s="99" t="s">
        <v>157</v>
      </c>
      <c r="Y253" s="27"/>
      <c r="Z253" s="27"/>
      <c r="AA253" s="27"/>
      <c r="AB253" s="27"/>
      <c r="AC253" s="27"/>
      <c r="AD253" s="27"/>
      <c r="AE253" s="27"/>
      <c r="AF253" s="27"/>
      <c r="AG253" s="27"/>
      <c r="AH253" s="100" t="s">
        <v>160</v>
      </c>
      <c r="AI253" s="44"/>
      <c r="AJ253" s="44"/>
      <c r="AK253" s="27"/>
      <c r="AL253" s="99" t="s">
        <v>157</v>
      </c>
      <c r="AM253" s="44"/>
      <c r="AN253" s="44"/>
      <c r="AO253" s="44"/>
      <c r="AP253" s="44"/>
      <c r="AQ253" s="7">
        <v>5</v>
      </c>
      <c r="AR253" s="3">
        <f t="shared" ref="AR253:AR258" si="39">34*5</f>
        <v>170</v>
      </c>
      <c r="AS253" s="8">
        <f t="shared" si="36"/>
        <v>2.9411764705882353E-2</v>
      </c>
    </row>
    <row r="254" spans="1:45" ht="12.75" customHeight="1" x14ac:dyDescent="0.2">
      <c r="A254" s="130"/>
      <c r="B254" s="111"/>
      <c r="C254" s="93" t="s">
        <v>106</v>
      </c>
      <c r="D254" s="54"/>
      <c r="E254" s="27"/>
      <c r="F254" s="27"/>
      <c r="G254" s="27"/>
      <c r="H254" s="27"/>
      <c r="I254" s="27"/>
      <c r="J254" s="99" t="s">
        <v>157</v>
      </c>
      <c r="K254" s="27"/>
      <c r="L254" s="27"/>
      <c r="M254" s="27"/>
      <c r="N254" s="27"/>
      <c r="O254" s="99" t="s">
        <v>157</v>
      </c>
      <c r="P254" s="27"/>
      <c r="Q254" s="27"/>
      <c r="R254" s="27"/>
      <c r="S254" s="27"/>
      <c r="T254" s="27"/>
      <c r="U254" s="27"/>
      <c r="V254" s="27"/>
      <c r="W254" s="27"/>
      <c r="X254" s="99" t="s">
        <v>157</v>
      </c>
      <c r="Y254" s="27"/>
      <c r="Z254" s="27"/>
      <c r="AA254" s="27"/>
      <c r="AB254" s="27"/>
      <c r="AC254" s="27"/>
      <c r="AD254" s="27"/>
      <c r="AE254" s="27"/>
      <c r="AF254" s="27"/>
      <c r="AG254" s="27"/>
      <c r="AH254" s="100" t="s">
        <v>160</v>
      </c>
      <c r="AI254" s="44"/>
      <c r="AJ254" s="44"/>
      <c r="AK254" s="27"/>
      <c r="AL254" s="99" t="s">
        <v>157</v>
      </c>
      <c r="AM254" s="44"/>
      <c r="AN254" s="44"/>
      <c r="AO254" s="44"/>
      <c r="AP254" s="44"/>
      <c r="AQ254" s="7">
        <v>5</v>
      </c>
      <c r="AR254" s="3">
        <f t="shared" si="39"/>
        <v>170</v>
      </c>
      <c r="AS254" s="8">
        <f t="shared" si="36"/>
        <v>2.9411764705882353E-2</v>
      </c>
    </row>
    <row r="255" spans="1:45" ht="12.75" customHeight="1" x14ac:dyDescent="0.2">
      <c r="A255" s="130"/>
      <c r="B255" s="111"/>
      <c r="C255" s="93" t="s">
        <v>145</v>
      </c>
      <c r="D255" s="54"/>
      <c r="E255" s="27"/>
      <c r="F255" s="27"/>
      <c r="G255" s="27"/>
      <c r="H255" s="27"/>
      <c r="I255" s="27"/>
      <c r="J255" s="99" t="s">
        <v>157</v>
      </c>
      <c r="K255" s="27"/>
      <c r="L255" s="27"/>
      <c r="M255" s="27"/>
      <c r="N255" s="27"/>
      <c r="O255" s="99" t="s">
        <v>157</v>
      </c>
      <c r="P255" s="27"/>
      <c r="Q255" s="27"/>
      <c r="R255" s="27"/>
      <c r="S255" s="27"/>
      <c r="T255" s="27"/>
      <c r="U255" s="27"/>
      <c r="V255" s="27"/>
      <c r="W255" s="27"/>
      <c r="X255" s="99" t="s">
        <v>157</v>
      </c>
      <c r="Y255" s="27"/>
      <c r="Z255" s="27"/>
      <c r="AA255" s="27"/>
      <c r="AB255" s="27"/>
      <c r="AC255" s="27"/>
      <c r="AD255" s="27"/>
      <c r="AE255" s="27"/>
      <c r="AF255" s="27"/>
      <c r="AG255" s="27"/>
      <c r="AH255" s="100" t="s">
        <v>160</v>
      </c>
      <c r="AI255" s="44"/>
      <c r="AJ255" s="44"/>
      <c r="AK255" s="27"/>
      <c r="AL255" s="99" t="s">
        <v>157</v>
      </c>
      <c r="AM255" s="44"/>
      <c r="AN255" s="44"/>
      <c r="AO255" s="44"/>
      <c r="AP255" s="44"/>
      <c r="AQ255" s="7">
        <v>5</v>
      </c>
      <c r="AR255" s="3">
        <f t="shared" si="39"/>
        <v>170</v>
      </c>
      <c r="AS255" s="8">
        <f t="shared" si="36"/>
        <v>2.9411764705882353E-2</v>
      </c>
    </row>
    <row r="256" spans="1:45" ht="12.75" customHeight="1" x14ac:dyDescent="0.2">
      <c r="A256" s="130"/>
      <c r="B256" s="111"/>
      <c r="C256" s="93" t="s">
        <v>146</v>
      </c>
      <c r="D256" s="54"/>
      <c r="E256" s="27"/>
      <c r="F256" s="27"/>
      <c r="G256" s="27"/>
      <c r="H256" s="27"/>
      <c r="I256" s="27"/>
      <c r="J256" s="99" t="s">
        <v>157</v>
      </c>
      <c r="K256" s="27"/>
      <c r="L256" s="27"/>
      <c r="M256" s="27"/>
      <c r="N256" s="27"/>
      <c r="O256" s="99" t="s">
        <v>157</v>
      </c>
      <c r="P256" s="27"/>
      <c r="Q256" s="27"/>
      <c r="R256" s="27"/>
      <c r="S256" s="27"/>
      <c r="T256" s="27"/>
      <c r="U256" s="27"/>
      <c r="V256" s="27"/>
      <c r="W256" s="27"/>
      <c r="X256" s="99" t="s">
        <v>157</v>
      </c>
      <c r="Y256" s="27"/>
      <c r="Z256" s="27"/>
      <c r="AA256" s="27"/>
      <c r="AB256" s="27"/>
      <c r="AC256" s="27"/>
      <c r="AD256" s="27"/>
      <c r="AE256" s="27"/>
      <c r="AF256" s="27"/>
      <c r="AG256" s="27"/>
      <c r="AH256" s="100" t="s">
        <v>160</v>
      </c>
      <c r="AI256" s="44"/>
      <c r="AJ256" s="44"/>
      <c r="AK256" s="27"/>
      <c r="AL256" s="99" t="s">
        <v>157</v>
      </c>
      <c r="AM256" s="44"/>
      <c r="AN256" s="44"/>
      <c r="AO256" s="44"/>
      <c r="AP256" s="44"/>
      <c r="AQ256" s="7">
        <v>5</v>
      </c>
      <c r="AR256" s="3">
        <f t="shared" si="39"/>
        <v>170</v>
      </c>
      <c r="AS256" s="8">
        <f t="shared" si="36"/>
        <v>2.9411764705882353E-2</v>
      </c>
    </row>
    <row r="257" spans="1:45" ht="12.75" customHeight="1" x14ac:dyDescent="0.2">
      <c r="A257" s="130"/>
      <c r="B257" s="111"/>
      <c r="C257" s="93" t="s">
        <v>147</v>
      </c>
      <c r="D257" s="54"/>
      <c r="E257" s="27"/>
      <c r="F257" s="27"/>
      <c r="G257" s="27"/>
      <c r="H257" s="27"/>
      <c r="I257" s="27"/>
      <c r="J257" s="99" t="s">
        <v>157</v>
      </c>
      <c r="K257" s="27"/>
      <c r="L257" s="27"/>
      <c r="M257" s="27"/>
      <c r="N257" s="27"/>
      <c r="O257" s="99" t="s">
        <v>157</v>
      </c>
      <c r="P257" s="27"/>
      <c r="Q257" s="27"/>
      <c r="R257" s="27"/>
      <c r="S257" s="27"/>
      <c r="T257" s="27"/>
      <c r="U257" s="27"/>
      <c r="V257" s="27"/>
      <c r="W257" s="27"/>
      <c r="X257" s="99" t="s">
        <v>157</v>
      </c>
      <c r="Y257" s="27"/>
      <c r="Z257" s="27"/>
      <c r="AA257" s="27"/>
      <c r="AB257" s="27"/>
      <c r="AC257" s="27"/>
      <c r="AD257" s="27"/>
      <c r="AE257" s="27"/>
      <c r="AF257" s="27"/>
      <c r="AG257" s="27"/>
      <c r="AH257" s="100" t="s">
        <v>160</v>
      </c>
      <c r="AI257" s="44"/>
      <c r="AJ257" s="44"/>
      <c r="AK257" s="27"/>
      <c r="AL257" s="99" t="s">
        <v>157</v>
      </c>
      <c r="AM257" s="44"/>
      <c r="AN257" s="44"/>
      <c r="AO257" s="44"/>
      <c r="AP257" s="44"/>
      <c r="AQ257" s="7">
        <v>5</v>
      </c>
      <c r="AR257" s="3">
        <f t="shared" si="39"/>
        <v>170</v>
      </c>
      <c r="AS257" s="8">
        <f t="shared" si="36"/>
        <v>2.9411764705882353E-2</v>
      </c>
    </row>
    <row r="258" spans="1:45" ht="12.75" customHeight="1" x14ac:dyDescent="0.2">
      <c r="A258" s="130"/>
      <c r="B258" s="112"/>
      <c r="C258" s="53" t="s">
        <v>148</v>
      </c>
      <c r="D258" s="54"/>
      <c r="E258" s="27"/>
      <c r="F258" s="27"/>
      <c r="G258" s="27"/>
      <c r="H258" s="27"/>
      <c r="I258" s="27"/>
      <c r="J258" s="99" t="s">
        <v>157</v>
      </c>
      <c r="K258" s="27"/>
      <c r="L258" s="27"/>
      <c r="M258" s="27"/>
      <c r="N258" s="27"/>
      <c r="O258" s="99" t="s">
        <v>157</v>
      </c>
      <c r="P258" s="27"/>
      <c r="Q258" s="27"/>
      <c r="R258" s="27"/>
      <c r="S258" s="27"/>
      <c r="T258" s="27"/>
      <c r="U258" s="27"/>
      <c r="V258" s="27"/>
      <c r="W258" s="27"/>
      <c r="X258" s="99" t="s">
        <v>157</v>
      </c>
      <c r="Y258" s="27"/>
      <c r="Z258" s="27"/>
      <c r="AA258" s="27"/>
      <c r="AB258" s="27"/>
      <c r="AC258" s="27"/>
      <c r="AD258" s="27"/>
      <c r="AE258" s="27"/>
      <c r="AF258" s="27"/>
      <c r="AG258" s="27"/>
      <c r="AH258" s="100" t="s">
        <v>160</v>
      </c>
      <c r="AI258" s="44"/>
      <c r="AJ258" s="44"/>
      <c r="AK258" s="27"/>
      <c r="AL258" s="99" t="s">
        <v>157</v>
      </c>
      <c r="AM258" s="44"/>
      <c r="AN258" s="44"/>
      <c r="AO258" s="44"/>
      <c r="AP258" s="44"/>
      <c r="AQ258" s="7">
        <v>5</v>
      </c>
      <c r="AR258" s="3">
        <f t="shared" si="39"/>
        <v>170</v>
      </c>
      <c r="AS258" s="8">
        <f t="shared" si="36"/>
        <v>2.9411764705882353E-2</v>
      </c>
    </row>
    <row r="259" spans="1:45" x14ac:dyDescent="0.2">
      <c r="A259" s="130"/>
      <c r="B259" s="110" t="s">
        <v>28</v>
      </c>
      <c r="C259" s="53" t="s">
        <v>104</v>
      </c>
      <c r="D259" s="54"/>
      <c r="E259" s="27"/>
      <c r="F259" s="27"/>
      <c r="G259" s="27"/>
      <c r="H259" s="27"/>
      <c r="I259" s="27"/>
      <c r="J259" s="27"/>
      <c r="K259" s="27"/>
      <c r="L259" s="99" t="s">
        <v>157</v>
      </c>
      <c r="M259" s="27"/>
      <c r="N259" s="27"/>
      <c r="O259" s="27"/>
      <c r="P259" s="27"/>
      <c r="Q259" s="27"/>
      <c r="R259" s="99" t="s">
        <v>157</v>
      </c>
      <c r="S259" s="27"/>
      <c r="T259" s="27"/>
      <c r="U259" s="27"/>
      <c r="V259" s="27"/>
      <c r="W259" s="27"/>
      <c r="X259" s="27"/>
      <c r="Y259" s="27"/>
      <c r="Z259" s="27"/>
      <c r="AA259" s="99" t="s">
        <v>157</v>
      </c>
      <c r="AB259" s="27"/>
      <c r="AC259" s="27"/>
      <c r="AD259" s="27"/>
      <c r="AE259" s="27"/>
      <c r="AF259" s="27"/>
      <c r="AG259" s="27"/>
      <c r="AH259" s="27"/>
      <c r="AI259" s="107" t="s">
        <v>160</v>
      </c>
      <c r="AJ259" s="44"/>
      <c r="AK259" s="27"/>
      <c r="AL259" s="27"/>
      <c r="AM259" s="44"/>
      <c r="AN259" s="44"/>
      <c r="AO259" s="44"/>
      <c r="AP259" s="44"/>
      <c r="AQ259" s="7">
        <v>4</v>
      </c>
      <c r="AR259" s="3">
        <f>34*3</f>
        <v>102</v>
      </c>
      <c r="AS259" s="8">
        <f t="shared" si="36"/>
        <v>3.9215686274509803E-2</v>
      </c>
    </row>
    <row r="260" spans="1:45" x14ac:dyDescent="0.2">
      <c r="A260" s="130"/>
      <c r="B260" s="111"/>
      <c r="C260" s="53" t="s">
        <v>105</v>
      </c>
      <c r="D260" s="54"/>
      <c r="E260" s="27"/>
      <c r="F260" s="27"/>
      <c r="G260" s="27"/>
      <c r="H260" s="27"/>
      <c r="I260" s="27"/>
      <c r="J260" s="27"/>
      <c r="K260" s="27"/>
      <c r="L260" s="99" t="s">
        <v>157</v>
      </c>
      <c r="M260" s="27"/>
      <c r="N260" s="27"/>
      <c r="O260" s="27"/>
      <c r="P260" s="27"/>
      <c r="Q260" s="27"/>
      <c r="R260" s="99" t="s">
        <v>157</v>
      </c>
      <c r="S260" s="27"/>
      <c r="T260" s="27"/>
      <c r="U260" s="27"/>
      <c r="V260" s="27"/>
      <c r="W260" s="27"/>
      <c r="X260" s="27"/>
      <c r="Y260" s="27"/>
      <c r="Z260" s="27"/>
      <c r="AA260" s="99" t="s">
        <v>157</v>
      </c>
      <c r="AB260" s="27"/>
      <c r="AC260" s="27"/>
      <c r="AD260" s="27"/>
      <c r="AE260" s="27"/>
      <c r="AF260" s="27"/>
      <c r="AG260" s="27"/>
      <c r="AH260" s="27"/>
      <c r="AI260" s="107" t="s">
        <v>160</v>
      </c>
      <c r="AJ260" s="44"/>
      <c r="AK260" s="27"/>
      <c r="AL260" s="27"/>
      <c r="AM260" s="44"/>
      <c r="AN260" s="44"/>
      <c r="AO260" s="44"/>
      <c r="AP260" s="44"/>
      <c r="AQ260" s="7">
        <v>4</v>
      </c>
      <c r="AR260" s="3">
        <f t="shared" ref="AR260:AR265" si="40">34*3</f>
        <v>102</v>
      </c>
      <c r="AS260" s="8">
        <f t="shared" si="36"/>
        <v>3.9215686274509803E-2</v>
      </c>
    </row>
    <row r="261" spans="1:45" x14ac:dyDescent="0.2">
      <c r="A261" s="130"/>
      <c r="B261" s="111"/>
      <c r="C261" s="93" t="s">
        <v>106</v>
      </c>
      <c r="D261" s="54"/>
      <c r="E261" s="27"/>
      <c r="F261" s="27"/>
      <c r="G261" s="27"/>
      <c r="H261" s="27"/>
      <c r="I261" s="27"/>
      <c r="J261" s="27"/>
      <c r="K261" s="27"/>
      <c r="L261" s="99" t="s">
        <v>157</v>
      </c>
      <c r="M261" s="27"/>
      <c r="N261" s="27"/>
      <c r="O261" s="27"/>
      <c r="P261" s="27"/>
      <c r="Q261" s="27"/>
      <c r="R261" s="99" t="s">
        <v>157</v>
      </c>
      <c r="S261" s="27"/>
      <c r="T261" s="27"/>
      <c r="U261" s="27"/>
      <c r="V261" s="27"/>
      <c r="W261" s="27"/>
      <c r="X261" s="27"/>
      <c r="Y261" s="27"/>
      <c r="Z261" s="27"/>
      <c r="AA261" s="99" t="s">
        <v>157</v>
      </c>
      <c r="AB261" s="27"/>
      <c r="AC261" s="27"/>
      <c r="AD261" s="27"/>
      <c r="AE261" s="27"/>
      <c r="AF261" s="27"/>
      <c r="AG261" s="27"/>
      <c r="AH261" s="27"/>
      <c r="AI261" s="107" t="s">
        <v>160</v>
      </c>
      <c r="AJ261" s="44"/>
      <c r="AK261" s="27"/>
      <c r="AL261" s="27"/>
      <c r="AM261" s="44"/>
      <c r="AN261" s="44"/>
      <c r="AO261" s="44"/>
      <c r="AP261" s="44"/>
      <c r="AQ261" s="7">
        <v>4</v>
      </c>
      <c r="AR261" s="3">
        <f t="shared" si="40"/>
        <v>102</v>
      </c>
      <c r="AS261" s="8">
        <f t="shared" si="36"/>
        <v>3.9215686274509803E-2</v>
      </c>
    </row>
    <row r="262" spans="1:45" x14ac:dyDescent="0.2">
      <c r="A262" s="130"/>
      <c r="B262" s="111"/>
      <c r="C262" s="93" t="s">
        <v>145</v>
      </c>
      <c r="D262" s="54"/>
      <c r="E262" s="27"/>
      <c r="F262" s="27"/>
      <c r="G262" s="27"/>
      <c r="H262" s="27"/>
      <c r="I262" s="27"/>
      <c r="J262" s="27"/>
      <c r="K262" s="27"/>
      <c r="L262" s="99" t="s">
        <v>157</v>
      </c>
      <c r="M262" s="27"/>
      <c r="N262" s="27"/>
      <c r="O262" s="27"/>
      <c r="P262" s="27"/>
      <c r="Q262" s="27"/>
      <c r="R262" s="99" t="s">
        <v>157</v>
      </c>
      <c r="S262" s="27"/>
      <c r="T262" s="27"/>
      <c r="U262" s="27"/>
      <c r="V262" s="27"/>
      <c r="W262" s="27"/>
      <c r="X262" s="27"/>
      <c r="Y262" s="27"/>
      <c r="Z262" s="27"/>
      <c r="AA262" s="99" t="s">
        <v>157</v>
      </c>
      <c r="AB262" s="27"/>
      <c r="AC262" s="27"/>
      <c r="AD262" s="27"/>
      <c r="AE262" s="27"/>
      <c r="AF262" s="27"/>
      <c r="AG262" s="27"/>
      <c r="AH262" s="27"/>
      <c r="AI262" s="107" t="s">
        <v>160</v>
      </c>
      <c r="AJ262" s="44"/>
      <c r="AK262" s="27"/>
      <c r="AL262" s="27"/>
      <c r="AM262" s="44"/>
      <c r="AN262" s="44"/>
      <c r="AO262" s="44"/>
      <c r="AP262" s="44"/>
      <c r="AQ262" s="7">
        <v>4</v>
      </c>
      <c r="AR262" s="3">
        <f t="shared" si="40"/>
        <v>102</v>
      </c>
      <c r="AS262" s="8">
        <f t="shared" si="36"/>
        <v>3.9215686274509803E-2</v>
      </c>
    </row>
    <row r="263" spans="1:45" x14ac:dyDescent="0.2">
      <c r="A263" s="130"/>
      <c r="B263" s="111"/>
      <c r="C263" s="93" t="s">
        <v>146</v>
      </c>
      <c r="D263" s="54"/>
      <c r="E263" s="27"/>
      <c r="F263" s="27"/>
      <c r="G263" s="27"/>
      <c r="H263" s="27"/>
      <c r="I263" s="27"/>
      <c r="J263" s="27"/>
      <c r="K263" s="27"/>
      <c r="L263" s="99" t="s">
        <v>157</v>
      </c>
      <c r="M263" s="27"/>
      <c r="N263" s="27"/>
      <c r="O263" s="27"/>
      <c r="P263" s="27"/>
      <c r="Q263" s="27"/>
      <c r="R263" s="99" t="s">
        <v>157</v>
      </c>
      <c r="S263" s="27"/>
      <c r="T263" s="27"/>
      <c r="U263" s="27"/>
      <c r="V263" s="27"/>
      <c r="W263" s="27"/>
      <c r="X263" s="27"/>
      <c r="Y263" s="27"/>
      <c r="Z263" s="27"/>
      <c r="AA263" s="99" t="s">
        <v>157</v>
      </c>
      <c r="AB263" s="27"/>
      <c r="AC263" s="27"/>
      <c r="AD263" s="27"/>
      <c r="AE263" s="27"/>
      <c r="AF263" s="27"/>
      <c r="AG263" s="27"/>
      <c r="AH263" s="27"/>
      <c r="AI263" s="107" t="s">
        <v>160</v>
      </c>
      <c r="AJ263" s="44"/>
      <c r="AK263" s="27"/>
      <c r="AL263" s="27"/>
      <c r="AM263" s="44"/>
      <c r="AN263" s="44"/>
      <c r="AO263" s="44"/>
      <c r="AP263" s="44"/>
      <c r="AQ263" s="7">
        <v>4</v>
      </c>
      <c r="AR263" s="3">
        <f t="shared" si="40"/>
        <v>102</v>
      </c>
      <c r="AS263" s="8">
        <f t="shared" si="36"/>
        <v>3.9215686274509803E-2</v>
      </c>
    </row>
    <row r="264" spans="1:45" x14ac:dyDescent="0.2">
      <c r="A264" s="130"/>
      <c r="B264" s="111"/>
      <c r="C264" s="93" t="s">
        <v>147</v>
      </c>
      <c r="D264" s="54"/>
      <c r="E264" s="27"/>
      <c r="F264" s="27"/>
      <c r="G264" s="27"/>
      <c r="H264" s="27"/>
      <c r="I264" s="27"/>
      <c r="J264" s="27"/>
      <c r="K264" s="27"/>
      <c r="L264" s="99" t="s">
        <v>157</v>
      </c>
      <c r="M264" s="27"/>
      <c r="N264" s="27"/>
      <c r="O264" s="27"/>
      <c r="P264" s="27"/>
      <c r="Q264" s="27"/>
      <c r="R264" s="99" t="s">
        <v>157</v>
      </c>
      <c r="S264" s="27"/>
      <c r="T264" s="27"/>
      <c r="U264" s="27"/>
      <c r="V264" s="27"/>
      <c r="W264" s="27"/>
      <c r="X264" s="27"/>
      <c r="Y264" s="27"/>
      <c r="Z264" s="27"/>
      <c r="AA264" s="99" t="s">
        <v>157</v>
      </c>
      <c r="AB264" s="27"/>
      <c r="AC264" s="27"/>
      <c r="AD264" s="27"/>
      <c r="AE264" s="27"/>
      <c r="AF264" s="27"/>
      <c r="AG264" s="27"/>
      <c r="AH264" s="27"/>
      <c r="AI264" s="107" t="s">
        <v>160</v>
      </c>
      <c r="AJ264" s="44"/>
      <c r="AK264" s="27"/>
      <c r="AL264" s="27"/>
      <c r="AM264" s="44"/>
      <c r="AN264" s="44"/>
      <c r="AO264" s="44"/>
      <c r="AP264" s="44"/>
      <c r="AQ264" s="7">
        <v>4</v>
      </c>
      <c r="AR264" s="3">
        <f t="shared" si="40"/>
        <v>102</v>
      </c>
      <c r="AS264" s="8">
        <f t="shared" si="36"/>
        <v>3.9215686274509803E-2</v>
      </c>
    </row>
    <row r="265" spans="1:45" ht="12.75" customHeight="1" x14ac:dyDescent="0.2">
      <c r="A265" s="130"/>
      <c r="B265" s="112"/>
      <c r="C265" s="53" t="s">
        <v>148</v>
      </c>
      <c r="D265" s="54"/>
      <c r="E265" s="27"/>
      <c r="F265" s="27"/>
      <c r="G265" s="27"/>
      <c r="H265" s="27"/>
      <c r="I265" s="27"/>
      <c r="J265" s="27"/>
      <c r="K265" s="27"/>
      <c r="L265" s="99" t="s">
        <v>157</v>
      </c>
      <c r="M265" s="27"/>
      <c r="N265" s="27"/>
      <c r="O265" s="27"/>
      <c r="P265" s="27"/>
      <c r="Q265" s="27"/>
      <c r="R265" s="99" t="s">
        <v>157</v>
      </c>
      <c r="S265" s="27"/>
      <c r="T265" s="43"/>
      <c r="U265" s="27"/>
      <c r="V265" s="27"/>
      <c r="W265" s="27"/>
      <c r="X265" s="27"/>
      <c r="Y265" s="27"/>
      <c r="Z265" s="27"/>
      <c r="AA265" s="99" t="s">
        <v>157</v>
      </c>
      <c r="AB265" s="27"/>
      <c r="AC265" s="27"/>
      <c r="AD265" s="27"/>
      <c r="AE265" s="27"/>
      <c r="AF265" s="27"/>
      <c r="AG265" s="27"/>
      <c r="AH265" s="27"/>
      <c r="AI265" s="107" t="s">
        <v>160</v>
      </c>
      <c r="AJ265" s="44"/>
      <c r="AK265" s="27"/>
      <c r="AL265" s="27"/>
      <c r="AM265" s="44"/>
      <c r="AN265" s="44"/>
      <c r="AO265" s="44"/>
      <c r="AP265" s="44"/>
      <c r="AQ265" s="7">
        <v>4</v>
      </c>
      <c r="AR265" s="3">
        <f t="shared" si="40"/>
        <v>102</v>
      </c>
      <c r="AS265" s="8">
        <f t="shared" si="36"/>
        <v>3.9215686274509803E-2</v>
      </c>
    </row>
    <row r="266" spans="1:45" ht="12.75" customHeight="1" x14ac:dyDescent="0.2">
      <c r="A266" s="130"/>
      <c r="B266" s="110" t="s">
        <v>30</v>
      </c>
      <c r="C266" s="53" t="s">
        <v>104</v>
      </c>
      <c r="D266" s="54"/>
      <c r="E266" s="27"/>
      <c r="F266" s="27"/>
      <c r="G266" s="27"/>
      <c r="H266" s="27"/>
      <c r="I266" s="27"/>
      <c r="J266" s="27"/>
      <c r="K266" s="104"/>
      <c r="L266" s="27"/>
      <c r="M266" s="27"/>
      <c r="N266" s="27"/>
      <c r="O266" s="27"/>
      <c r="P266" s="27"/>
      <c r="Q266" s="27"/>
      <c r="R266" s="27"/>
      <c r="S266" s="27"/>
      <c r="T266" s="99" t="s">
        <v>157</v>
      </c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43"/>
      <c r="AH266" s="99" t="s">
        <v>157</v>
      </c>
      <c r="AI266" s="100" t="s">
        <v>160</v>
      </c>
      <c r="AJ266" s="44"/>
      <c r="AK266" s="27"/>
      <c r="AL266" s="27"/>
      <c r="AM266" s="44"/>
      <c r="AN266" s="44"/>
      <c r="AO266" s="44"/>
      <c r="AP266" s="44"/>
      <c r="AQ266" s="7">
        <v>3</v>
      </c>
      <c r="AR266" s="3">
        <f>34*1</f>
        <v>34</v>
      </c>
      <c r="AS266" s="8">
        <f t="shared" si="36"/>
        <v>8.8235294117647065E-2</v>
      </c>
    </row>
    <row r="267" spans="1:45" ht="12.75" customHeight="1" x14ac:dyDescent="0.2">
      <c r="A267" s="130"/>
      <c r="B267" s="111"/>
      <c r="C267" s="53" t="s">
        <v>105</v>
      </c>
      <c r="D267" s="54"/>
      <c r="E267" s="27"/>
      <c r="F267" s="27"/>
      <c r="G267" s="27"/>
      <c r="H267" s="27"/>
      <c r="I267" s="27"/>
      <c r="J267" s="27"/>
      <c r="K267" s="104"/>
      <c r="L267" s="27"/>
      <c r="M267" s="27"/>
      <c r="N267" s="27"/>
      <c r="O267" s="27"/>
      <c r="P267" s="27"/>
      <c r="Q267" s="27"/>
      <c r="R267" s="27"/>
      <c r="S267" s="27"/>
      <c r="T267" s="99" t="s">
        <v>157</v>
      </c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99" t="s">
        <v>157</v>
      </c>
      <c r="AI267" s="100" t="s">
        <v>160</v>
      </c>
      <c r="AJ267" s="43"/>
      <c r="AK267" s="27"/>
      <c r="AL267" s="27"/>
      <c r="AM267" s="44"/>
      <c r="AN267" s="44"/>
      <c r="AO267" s="44"/>
      <c r="AP267" s="44"/>
      <c r="AQ267" s="7">
        <v>3</v>
      </c>
      <c r="AR267" s="3">
        <f t="shared" ref="AR267:AR293" si="41">34*1</f>
        <v>34</v>
      </c>
      <c r="AS267" s="8">
        <f t="shared" si="36"/>
        <v>8.8235294117647065E-2</v>
      </c>
    </row>
    <row r="268" spans="1:45" ht="12.75" customHeight="1" x14ac:dyDescent="0.2">
      <c r="A268" s="130"/>
      <c r="B268" s="111"/>
      <c r="C268" s="93" t="s">
        <v>106</v>
      </c>
      <c r="D268" s="54"/>
      <c r="E268" s="27"/>
      <c r="F268" s="27"/>
      <c r="G268" s="27"/>
      <c r="H268" s="27"/>
      <c r="I268" s="27"/>
      <c r="J268" s="27"/>
      <c r="K268" s="104"/>
      <c r="L268" s="27"/>
      <c r="M268" s="27"/>
      <c r="N268" s="27"/>
      <c r="O268" s="27"/>
      <c r="P268" s="27"/>
      <c r="Q268" s="27"/>
      <c r="R268" s="27"/>
      <c r="S268" s="27"/>
      <c r="T268" s="99" t="s">
        <v>157</v>
      </c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99" t="s">
        <v>157</v>
      </c>
      <c r="AI268" s="100" t="s">
        <v>160</v>
      </c>
      <c r="AJ268" s="43"/>
      <c r="AK268" s="27"/>
      <c r="AL268" s="27"/>
      <c r="AM268" s="44"/>
      <c r="AN268" s="44"/>
      <c r="AO268" s="44"/>
      <c r="AP268" s="44"/>
      <c r="AQ268" s="7">
        <v>3</v>
      </c>
      <c r="AR268" s="3">
        <f t="shared" si="41"/>
        <v>34</v>
      </c>
      <c r="AS268" s="8">
        <f t="shared" si="36"/>
        <v>8.8235294117647065E-2</v>
      </c>
    </row>
    <row r="269" spans="1:45" ht="12.75" customHeight="1" x14ac:dyDescent="0.2">
      <c r="A269" s="130"/>
      <c r="B269" s="111"/>
      <c r="C269" s="93" t="s">
        <v>145</v>
      </c>
      <c r="D269" s="54"/>
      <c r="E269" s="27"/>
      <c r="F269" s="27"/>
      <c r="G269" s="27"/>
      <c r="H269" s="27"/>
      <c r="I269" s="27"/>
      <c r="J269" s="27"/>
      <c r="K269" s="104"/>
      <c r="L269" s="27"/>
      <c r="M269" s="27"/>
      <c r="N269" s="27"/>
      <c r="O269" s="27"/>
      <c r="P269" s="27"/>
      <c r="Q269" s="27"/>
      <c r="R269" s="27"/>
      <c r="S269" s="27"/>
      <c r="T269" s="99" t="s">
        <v>157</v>
      </c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99" t="s">
        <v>157</v>
      </c>
      <c r="AI269" s="100" t="s">
        <v>160</v>
      </c>
      <c r="AJ269" s="43"/>
      <c r="AK269" s="27"/>
      <c r="AL269" s="27"/>
      <c r="AM269" s="44"/>
      <c r="AN269" s="44"/>
      <c r="AO269" s="44"/>
      <c r="AP269" s="44"/>
      <c r="AQ269" s="7">
        <v>3</v>
      </c>
      <c r="AR269" s="3">
        <f t="shared" si="41"/>
        <v>34</v>
      </c>
      <c r="AS269" s="8">
        <f t="shared" si="36"/>
        <v>8.8235294117647065E-2</v>
      </c>
    </row>
    <row r="270" spans="1:45" ht="12.75" customHeight="1" x14ac:dyDescent="0.2">
      <c r="A270" s="130"/>
      <c r="B270" s="111"/>
      <c r="C270" s="93" t="s">
        <v>146</v>
      </c>
      <c r="D270" s="54"/>
      <c r="E270" s="27"/>
      <c r="F270" s="27"/>
      <c r="G270" s="27"/>
      <c r="H270" s="27"/>
      <c r="I270" s="27"/>
      <c r="J270" s="27"/>
      <c r="K270" s="104"/>
      <c r="L270" s="27"/>
      <c r="M270" s="27"/>
      <c r="N270" s="27"/>
      <c r="O270" s="27"/>
      <c r="P270" s="27"/>
      <c r="Q270" s="27"/>
      <c r="R270" s="27"/>
      <c r="S270" s="27"/>
      <c r="T270" s="99" t="s">
        <v>157</v>
      </c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99" t="s">
        <v>157</v>
      </c>
      <c r="AI270" s="100" t="s">
        <v>160</v>
      </c>
      <c r="AJ270" s="43"/>
      <c r="AK270" s="27"/>
      <c r="AL270" s="27"/>
      <c r="AM270" s="44"/>
      <c r="AN270" s="44"/>
      <c r="AO270" s="44"/>
      <c r="AP270" s="44"/>
      <c r="AQ270" s="7">
        <v>3</v>
      </c>
      <c r="AR270" s="3">
        <f t="shared" si="41"/>
        <v>34</v>
      </c>
      <c r="AS270" s="8">
        <f t="shared" si="36"/>
        <v>8.8235294117647065E-2</v>
      </c>
    </row>
    <row r="271" spans="1:45" ht="12.75" customHeight="1" x14ac:dyDescent="0.2">
      <c r="A271" s="130"/>
      <c r="B271" s="111"/>
      <c r="C271" s="93" t="s">
        <v>147</v>
      </c>
      <c r="D271" s="54"/>
      <c r="E271" s="27"/>
      <c r="F271" s="27"/>
      <c r="G271" s="27"/>
      <c r="H271" s="27"/>
      <c r="I271" s="27"/>
      <c r="J271" s="27"/>
      <c r="K271" s="104"/>
      <c r="L271" s="27"/>
      <c r="M271" s="27"/>
      <c r="N271" s="27"/>
      <c r="O271" s="27"/>
      <c r="P271" s="27"/>
      <c r="Q271" s="27"/>
      <c r="R271" s="27"/>
      <c r="S271" s="27"/>
      <c r="T271" s="99" t="s">
        <v>157</v>
      </c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99" t="s">
        <v>157</v>
      </c>
      <c r="AI271" s="100" t="s">
        <v>160</v>
      </c>
      <c r="AJ271" s="43"/>
      <c r="AK271" s="27"/>
      <c r="AL271" s="27"/>
      <c r="AM271" s="44"/>
      <c r="AN271" s="44"/>
      <c r="AO271" s="44"/>
      <c r="AP271" s="44"/>
      <c r="AQ271" s="7">
        <v>3</v>
      </c>
      <c r="AR271" s="3">
        <f t="shared" si="41"/>
        <v>34</v>
      </c>
      <c r="AS271" s="8">
        <f t="shared" si="36"/>
        <v>8.8235294117647065E-2</v>
      </c>
    </row>
    <row r="272" spans="1:45" ht="12.75" customHeight="1" x14ac:dyDescent="0.2">
      <c r="A272" s="130"/>
      <c r="B272" s="112"/>
      <c r="C272" s="53" t="s">
        <v>148</v>
      </c>
      <c r="D272" s="54"/>
      <c r="E272" s="27"/>
      <c r="F272" s="27"/>
      <c r="G272" s="27"/>
      <c r="H272" s="27"/>
      <c r="I272" s="27"/>
      <c r="J272" s="27"/>
      <c r="K272" s="104"/>
      <c r="L272" s="27"/>
      <c r="M272" s="27"/>
      <c r="N272" s="27"/>
      <c r="O272" s="27"/>
      <c r="P272" s="27"/>
      <c r="Q272" s="27"/>
      <c r="R272" s="27"/>
      <c r="S272" s="27"/>
      <c r="T272" s="99" t="s">
        <v>157</v>
      </c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99" t="s">
        <v>157</v>
      </c>
      <c r="AI272" s="100" t="s">
        <v>160</v>
      </c>
      <c r="AJ272" s="27"/>
      <c r="AK272" s="27"/>
      <c r="AL272" s="27"/>
      <c r="AM272" s="44"/>
      <c r="AN272" s="44"/>
      <c r="AO272" s="44"/>
      <c r="AP272" s="44"/>
      <c r="AQ272" s="7">
        <v>3</v>
      </c>
      <c r="AR272" s="3">
        <f t="shared" si="41"/>
        <v>34</v>
      </c>
      <c r="AS272" s="8">
        <f t="shared" si="36"/>
        <v>8.8235294117647065E-2</v>
      </c>
    </row>
    <row r="273" spans="1:45" ht="12.75" customHeight="1" x14ac:dyDescent="0.2">
      <c r="A273" s="130"/>
      <c r="B273" s="110" t="s">
        <v>29</v>
      </c>
      <c r="C273" s="53" t="s">
        <v>104</v>
      </c>
      <c r="D273" s="54"/>
      <c r="E273" s="27"/>
      <c r="F273" s="27"/>
      <c r="G273" s="27"/>
      <c r="H273" s="27"/>
      <c r="I273" s="27"/>
      <c r="J273" s="3"/>
      <c r="K273" s="27"/>
      <c r="L273" s="99" t="s">
        <v>157</v>
      </c>
      <c r="M273" s="27"/>
      <c r="N273" s="27"/>
      <c r="O273" s="27"/>
      <c r="P273" s="3"/>
      <c r="Q273" s="27"/>
      <c r="R273" s="27"/>
      <c r="S273" s="99" t="s">
        <v>157</v>
      </c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43"/>
      <c r="AJ273" s="27"/>
      <c r="AK273" s="99" t="s">
        <v>157</v>
      </c>
      <c r="AL273" s="27"/>
      <c r="AM273" s="44"/>
      <c r="AN273" s="44"/>
      <c r="AO273" s="44"/>
      <c r="AP273" s="44"/>
      <c r="AQ273" s="7">
        <v>3</v>
      </c>
      <c r="AR273" s="3">
        <f t="shared" si="41"/>
        <v>34</v>
      </c>
      <c r="AS273" s="8">
        <f t="shared" si="36"/>
        <v>8.8235294117647065E-2</v>
      </c>
    </row>
    <row r="274" spans="1:45" ht="12.75" customHeight="1" x14ac:dyDescent="0.2">
      <c r="A274" s="130"/>
      <c r="B274" s="111"/>
      <c r="C274" s="53" t="s">
        <v>105</v>
      </c>
      <c r="D274" s="54"/>
      <c r="E274" s="27"/>
      <c r="F274" s="27"/>
      <c r="G274" s="27"/>
      <c r="H274" s="27"/>
      <c r="I274" s="27"/>
      <c r="J274" s="3"/>
      <c r="K274" s="27"/>
      <c r="L274" s="99" t="s">
        <v>157</v>
      </c>
      <c r="M274" s="27"/>
      <c r="N274" s="27"/>
      <c r="O274" s="27"/>
      <c r="P274" s="3"/>
      <c r="Q274" s="27"/>
      <c r="R274" s="27"/>
      <c r="S274" s="99" t="s">
        <v>157</v>
      </c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43"/>
      <c r="AG274" s="43"/>
      <c r="AH274" s="27"/>
      <c r="AI274" s="27"/>
      <c r="AJ274" s="44"/>
      <c r="AK274" s="99" t="s">
        <v>157</v>
      </c>
      <c r="AL274" s="27"/>
      <c r="AM274" s="44"/>
      <c r="AN274" s="44"/>
      <c r="AO274" s="44"/>
      <c r="AP274" s="44"/>
      <c r="AQ274" s="7">
        <v>3</v>
      </c>
      <c r="AR274" s="3">
        <f t="shared" si="41"/>
        <v>34</v>
      </c>
      <c r="AS274" s="8">
        <f t="shared" si="36"/>
        <v>8.8235294117647065E-2</v>
      </c>
    </row>
    <row r="275" spans="1:45" ht="12.75" customHeight="1" x14ac:dyDescent="0.2">
      <c r="A275" s="130"/>
      <c r="B275" s="111"/>
      <c r="C275" s="93" t="s">
        <v>106</v>
      </c>
      <c r="D275" s="54"/>
      <c r="E275" s="27"/>
      <c r="F275" s="27"/>
      <c r="G275" s="27"/>
      <c r="H275" s="27"/>
      <c r="I275" s="27"/>
      <c r="J275" s="3"/>
      <c r="K275" s="27"/>
      <c r="L275" s="99" t="s">
        <v>157</v>
      </c>
      <c r="M275" s="27"/>
      <c r="N275" s="27"/>
      <c r="O275" s="27"/>
      <c r="P275" s="3"/>
      <c r="Q275" s="27"/>
      <c r="R275" s="27"/>
      <c r="S275" s="99" t="s">
        <v>157</v>
      </c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43"/>
      <c r="AG275" s="43"/>
      <c r="AH275" s="27"/>
      <c r="AI275" s="27"/>
      <c r="AJ275" s="44"/>
      <c r="AK275" s="99" t="s">
        <v>157</v>
      </c>
      <c r="AL275" s="27"/>
      <c r="AM275" s="44"/>
      <c r="AN275" s="44"/>
      <c r="AO275" s="44"/>
      <c r="AP275" s="44"/>
      <c r="AQ275" s="7">
        <v>3</v>
      </c>
      <c r="AR275" s="3">
        <f t="shared" si="41"/>
        <v>34</v>
      </c>
      <c r="AS275" s="8">
        <f t="shared" si="36"/>
        <v>8.8235294117647065E-2</v>
      </c>
    </row>
    <row r="276" spans="1:45" ht="12.75" customHeight="1" x14ac:dyDescent="0.2">
      <c r="A276" s="130"/>
      <c r="B276" s="111"/>
      <c r="C276" s="93" t="s">
        <v>145</v>
      </c>
      <c r="D276" s="54"/>
      <c r="E276" s="27"/>
      <c r="F276" s="27"/>
      <c r="G276" s="27"/>
      <c r="H276" s="27"/>
      <c r="I276" s="27"/>
      <c r="J276" s="3"/>
      <c r="K276" s="27"/>
      <c r="L276" s="99" t="s">
        <v>157</v>
      </c>
      <c r="M276" s="27"/>
      <c r="N276" s="27"/>
      <c r="O276" s="27"/>
      <c r="P276" s="3"/>
      <c r="Q276" s="27"/>
      <c r="R276" s="27"/>
      <c r="S276" s="99" t="s">
        <v>157</v>
      </c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43"/>
      <c r="AG276" s="43"/>
      <c r="AH276" s="27"/>
      <c r="AI276" s="27"/>
      <c r="AJ276" s="44"/>
      <c r="AK276" s="99" t="s">
        <v>157</v>
      </c>
      <c r="AL276" s="27"/>
      <c r="AM276" s="44"/>
      <c r="AN276" s="44"/>
      <c r="AO276" s="44"/>
      <c r="AP276" s="44"/>
      <c r="AQ276" s="7">
        <v>3</v>
      </c>
      <c r="AR276" s="3">
        <f t="shared" si="41"/>
        <v>34</v>
      </c>
      <c r="AS276" s="8">
        <f t="shared" si="36"/>
        <v>8.8235294117647065E-2</v>
      </c>
    </row>
    <row r="277" spans="1:45" ht="12.75" customHeight="1" x14ac:dyDescent="0.2">
      <c r="A277" s="130"/>
      <c r="B277" s="111"/>
      <c r="C277" s="93" t="s">
        <v>146</v>
      </c>
      <c r="D277" s="54"/>
      <c r="E277" s="27"/>
      <c r="F277" s="27"/>
      <c r="G277" s="27"/>
      <c r="H277" s="27"/>
      <c r="I277" s="27"/>
      <c r="J277" s="3"/>
      <c r="K277" s="27"/>
      <c r="L277" s="99" t="s">
        <v>157</v>
      </c>
      <c r="M277" s="27"/>
      <c r="N277" s="27"/>
      <c r="O277" s="27"/>
      <c r="P277" s="3"/>
      <c r="Q277" s="27"/>
      <c r="R277" s="27"/>
      <c r="S277" s="99" t="s">
        <v>157</v>
      </c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43"/>
      <c r="AG277" s="43"/>
      <c r="AH277" s="27"/>
      <c r="AI277" s="27"/>
      <c r="AJ277" s="44"/>
      <c r="AK277" s="99" t="s">
        <v>157</v>
      </c>
      <c r="AL277" s="27"/>
      <c r="AM277" s="44"/>
      <c r="AN277" s="44"/>
      <c r="AO277" s="44"/>
      <c r="AP277" s="44"/>
      <c r="AQ277" s="7">
        <v>3</v>
      </c>
      <c r="AR277" s="3">
        <f t="shared" si="41"/>
        <v>34</v>
      </c>
      <c r="AS277" s="8">
        <f t="shared" si="36"/>
        <v>8.8235294117647065E-2</v>
      </c>
    </row>
    <row r="278" spans="1:45" ht="12.75" customHeight="1" x14ac:dyDescent="0.2">
      <c r="A278" s="130"/>
      <c r="B278" s="111"/>
      <c r="C278" s="93" t="s">
        <v>147</v>
      </c>
      <c r="D278" s="54"/>
      <c r="E278" s="27"/>
      <c r="F278" s="27"/>
      <c r="G278" s="27"/>
      <c r="H278" s="27"/>
      <c r="I278" s="27"/>
      <c r="J278" s="3"/>
      <c r="K278" s="27"/>
      <c r="L278" s="99" t="s">
        <v>157</v>
      </c>
      <c r="M278" s="27"/>
      <c r="N278" s="27"/>
      <c r="O278" s="27"/>
      <c r="P278" s="3"/>
      <c r="Q278" s="27"/>
      <c r="R278" s="27"/>
      <c r="S278" s="99" t="s">
        <v>157</v>
      </c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43"/>
      <c r="AG278" s="43"/>
      <c r="AH278" s="27"/>
      <c r="AI278" s="27"/>
      <c r="AJ278" s="44"/>
      <c r="AK278" s="99" t="s">
        <v>157</v>
      </c>
      <c r="AL278" s="27"/>
      <c r="AM278" s="44"/>
      <c r="AN278" s="44"/>
      <c r="AO278" s="44"/>
      <c r="AP278" s="44"/>
      <c r="AQ278" s="7">
        <v>3</v>
      </c>
      <c r="AR278" s="3">
        <f t="shared" si="41"/>
        <v>34</v>
      </c>
      <c r="AS278" s="8">
        <f t="shared" si="36"/>
        <v>8.8235294117647065E-2</v>
      </c>
    </row>
    <row r="279" spans="1:45" ht="12.75" customHeight="1" x14ac:dyDescent="0.2">
      <c r="A279" s="130"/>
      <c r="B279" s="112"/>
      <c r="C279" s="53" t="s">
        <v>148</v>
      </c>
      <c r="D279" s="54"/>
      <c r="E279" s="27"/>
      <c r="F279" s="27"/>
      <c r="G279" s="27"/>
      <c r="H279" s="27"/>
      <c r="I279" s="27"/>
      <c r="J279" s="3"/>
      <c r="K279" s="27"/>
      <c r="L279" s="99" t="s">
        <v>157</v>
      </c>
      <c r="M279" s="27"/>
      <c r="N279" s="27"/>
      <c r="O279" s="27"/>
      <c r="P279" s="3"/>
      <c r="Q279" s="27"/>
      <c r="R279" s="27"/>
      <c r="S279" s="99" t="s">
        <v>157</v>
      </c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43"/>
      <c r="AI279" s="43"/>
      <c r="AJ279" s="44"/>
      <c r="AK279" s="99" t="s">
        <v>157</v>
      </c>
      <c r="AL279" s="27"/>
      <c r="AM279" s="44"/>
      <c r="AN279" s="44"/>
      <c r="AO279" s="44"/>
      <c r="AP279" s="44"/>
      <c r="AQ279" s="7">
        <v>3</v>
      </c>
      <c r="AR279" s="3">
        <f t="shared" si="41"/>
        <v>34</v>
      </c>
      <c r="AS279" s="8">
        <f t="shared" si="36"/>
        <v>8.8235294117647065E-2</v>
      </c>
    </row>
    <row r="280" spans="1:45" ht="12.75" customHeight="1" x14ac:dyDescent="0.2">
      <c r="A280" s="130"/>
      <c r="B280" s="109" t="s">
        <v>53</v>
      </c>
      <c r="C280" s="53" t="s">
        <v>104</v>
      </c>
      <c r="D280" s="54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43"/>
      <c r="AI280" s="43"/>
      <c r="AJ280" s="44"/>
      <c r="AK280" s="27"/>
      <c r="AL280" s="27"/>
      <c r="AM280" s="44"/>
      <c r="AN280" s="44"/>
      <c r="AO280" s="44"/>
      <c r="AP280" s="44"/>
      <c r="AQ280" s="7">
        <f t="shared" ref="AQ280:AQ307" si="42">SUM(E280:AP280)</f>
        <v>0</v>
      </c>
      <c r="AR280" s="3">
        <f t="shared" si="41"/>
        <v>34</v>
      </c>
      <c r="AS280" s="8">
        <f t="shared" si="36"/>
        <v>0</v>
      </c>
    </row>
    <row r="281" spans="1:45" ht="12.75" customHeight="1" x14ac:dyDescent="0.2">
      <c r="A281" s="130"/>
      <c r="B281" s="109"/>
      <c r="C281" s="53" t="s">
        <v>105</v>
      </c>
      <c r="D281" s="54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43"/>
      <c r="AI281" s="43"/>
      <c r="AJ281" s="44"/>
      <c r="AK281" s="27"/>
      <c r="AL281" s="27"/>
      <c r="AM281" s="44"/>
      <c r="AN281" s="44"/>
      <c r="AO281" s="44"/>
      <c r="AP281" s="44"/>
      <c r="AQ281" s="7">
        <f t="shared" si="42"/>
        <v>0</v>
      </c>
      <c r="AR281" s="3">
        <f t="shared" si="41"/>
        <v>34</v>
      </c>
      <c r="AS281" s="8">
        <f t="shared" si="36"/>
        <v>0</v>
      </c>
    </row>
    <row r="282" spans="1:45" ht="12.75" customHeight="1" x14ac:dyDescent="0.2">
      <c r="A282" s="130"/>
      <c r="B282" s="109"/>
      <c r="C282" s="93" t="s">
        <v>106</v>
      </c>
      <c r="D282" s="54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43"/>
      <c r="AI282" s="43"/>
      <c r="AJ282" s="44"/>
      <c r="AK282" s="27"/>
      <c r="AL282" s="27"/>
      <c r="AM282" s="44"/>
      <c r="AN282" s="44"/>
      <c r="AO282" s="44"/>
      <c r="AP282" s="44"/>
      <c r="AQ282" s="7">
        <f t="shared" si="42"/>
        <v>0</v>
      </c>
      <c r="AR282" s="3">
        <f t="shared" si="41"/>
        <v>34</v>
      </c>
      <c r="AS282" s="8">
        <f t="shared" si="36"/>
        <v>0</v>
      </c>
    </row>
    <row r="283" spans="1:45" ht="12.75" customHeight="1" x14ac:dyDescent="0.2">
      <c r="A283" s="130"/>
      <c r="B283" s="109"/>
      <c r="C283" s="93" t="s">
        <v>145</v>
      </c>
      <c r="D283" s="54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43"/>
      <c r="AI283" s="43"/>
      <c r="AJ283" s="44"/>
      <c r="AK283" s="27"/>
      <c r="AL283" s="27"/>
      <c r="AM283" s="44"/>
      <c r="AN283" s="44"/>
      <c r="AO283" s="44"/>
      <c r="AP283" s="44"/>
      <c r="AQ283" s="7">
        <f t="shared" si="42"/>
        <v>0</v>
      </c>
      <c r="AR283" s="3">
        <f t="shared" si="41"/>
        <v>34</v>
      </c>
      <c r="AS283" s="8">
        <f t="shared" si="36"/>
        <v>0</v>
      </c>
    </row>
    <row r="284" spans="1:45" ht="12.75" customHeight="1" x14ac:dyDescent="0.2">
      <c r="A284" s="130"/>
      <c r="B284" s="109"/>
      <c r="C284" s="93" t="s">
        <v>146</v>
      </c>
      <c r="D284" s="54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43"/>
      <c r="AI284" s="43"/>
      <c r="AJ284" s="44"/>
      <c r="AK284" s="27"/>
      <c r="AL284" s="27"/>
      <c r="AM284" s="44"/>
      <c r="AN284" s="44"/>
      <c r="AO284" s="44"/>
      <c r="AP284" s="44"/>
      <c r="AQ284" s="7">
        <f t="shared" si="42"/>
        <v>0</v>
      </c>
      <c r="AR284" s="3">
        <f t="shared" si="41"/>
        <v>34</v>
      </c>
      <c r="AS284" s="8">
        <f t="shared" si="36"/>
        <v>0</v>
      </c>
    </row>
    <row r="285" spans="1:45" ht="12.75" customHeight="1" x14ac:dyDescent="0.2">
      <c r="A285" s="130"/>
      <c r="B285" s="109"/>
      <c r="C285" s="93" t="s">
        <v>147</v>
      </c>
      <c r="D285" s="54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43"/>
      <c r="AI285" s="43"/>
      <c r="AJ285" s="44"/>
      <c r="AK285" s="27"/>
      <c r="AL285" s="27"/>
      <c r="AM285" s="44"/>
      <c r="AN285" s="44"/>
      <c r="AO285" s="44"/>
      <c r="AP285" s="44"/>
      <c r="AQ285" s="7">
        <f t="shared" si="42"/>
        <v>0</v>
      </c>
      <c r="AR285" s="3">
        <f t="shared" si="41"/>
        <v>34</v>
      </c>
      <c r="AS285" s="8">
        <f t="shared" si="36"/>
        <v>0</v>
      </c>
    </row>
    <row r="286" spans="1:45" ht="12.75" customHeight="1" x14ac:dyDescent="0.2">
      <c r="A286" s="130"/>
      <c r="B286" s="109"/>
      <c r="C286" s="53" t="s">
        <v>148</v>
      </c>
      <c r="D286" s="54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43"/>
      <c r="AI286" s="43"/>
      <c r="AJ286" s="44"/>
      <c r="AK286" s="27"/>
      <c r="AL286" s="27"/>
      <c r="AM286" s="44"/>
      <c r="AN286" s="44"/>
      <c r="AO286" s="44"/>
      <c r="AP286" s="44"/>
      <c r="AQ286" s="7">
        <f t="shared" si="42"/>
        <v>0</v>
      </c>
      <c r="AR286" s="3">
        <f t="shared" si="41"/>
        <v>34</v>
      </c>
      <c r="AS286" s="8">
        <f t="shared" si="36"/>
        <v>0</v>
      </c>
    </row>
    <row r="287" spans="1:45" ht="12.75" customHeight="1" x14ac:dyDescent="0.2">
      <c r="A287" s="130"/>
      <c r="B287" s="109" t="s">
        <v>54</v>
      </c>
      <c r="C287" s="53" t="s">
        <v>104</v>
      </c>
      <c r="D287" s="54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43"/>
      <c r="AI287" s="43"/>
      <c r="AJ287" s="44"/>
      <c r="AK287" s="27"/>
      <c r="AL287" s="27"/>
      <c r="AM287" s="44"/>
      <c r="AN287" s="44"/>
      <c r="AO287" s="44"/>
      <c r="AP287" s="44"/>
      <c r="AQ287" s="7">
        <f t="shared" si="42"/>
        <v>0</v>
      </c>
      <c r="AR287" s="3">
        <f t="shared" si="41"/>
        <v>34</v>
      </c>
      <c r="AS287" s="8">
        <f t="shared" si="36"/>
        <v>0</v>
      </c>
    </row>
    <row r="288" spans="1:45" ht="12.75" customHeight="1" x14ac:dyDescent="0.2">
      <c r="A288" s="130"/>
      <c r="B288" s="109"/>
      <c r="C288" s="53" t="s">
        <v>105</v>
      </c>
      <c r="D288" s="54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43"/>
      <c r="AI288" s="43"/>
      <c r="AJ288" s="44"/>
      <c r="AK288" s="27"/>
      <c r="AL288" s="27"/>
      <c r="AM288" s="44"/>
      <c r="AN288" s="44"/>
      <c r="AO288" s="44"/>
      <c r="AP288" s="44"/>
      <c r="AQ288" s="7">
        <f t="shared" si="42"/>
        <v>0</v>
      </c>
      <c r="AR288" s="3">
        <f t="shared" si="41"/>
        <v>34</v>
      </c>
      <c r="AS288" s="8">
        <f t="shared" si="36"/>
        <v>0</v>
      </c>
    </row>
    <row r="289" spans="1:45" ht="12.75" customHeight="1" x14ac:dyDescent="0.2">
      <c r="A289" s="130"/>
      <c r="B289" s="109"/>
      <c r="C289" s="93" t="s">
        <v>106</v>
      </c>
      <c r="D289" s="54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43"/>
      <c r="AI289" s="43"/>
      <c r="AJ289" s="44"/>
      <c r="AK289" s="27"/>
      <c r="AL289" s="27"/>
      <c r="AM289" s="44"/>
      <c r="AN289" s="44"/>
      <c r="AO289" s="44"/>
      <c r="AP289" s="44"/>
      <c r="AQ289" s="7">
        <f t="shared" si="42"/>
        <v>0</v>
      </c>
      <c r="AR289" s="3">
        <f t="shared" si="41"/>
        <v>34</v>
      </c>
      <c r="AS289" s="8">
        <f t="shared" si="36"/>
        <v>0</v>
      </c>
    </row>
    <row r="290" spans="1:45" ht="12.75" customHeight="1" x14ac:dyDescent="0.2">
      <c r="A290" s="130"/>
      <c r="B290" s="109"/>
      <c r="C290" s="93" t="s">
        <v>145</v>
      </c>
      <c r="D290" s="54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43"/>
      <c r="AI290" s="43"/>
      <c r="AJ290" s="44"/>
      <c r="AK290" s="27"/>
      <c r="AL290" s="27"/>
      <c r="AM290" s="44"/>
      <c r="AN290" s="44"/>
      <c r="AO290" s="44"/>
      <c r="AP290" s="44"/>
      <c r="AQ290" s="7">
        <f t="shared" si="42"/>
        <v>0</v>
      </c>
      <c r="AR290" s="3">
        <f t="shared" si="41"/>
        <v>34</v>
      </c>
      <c r="AS290" s="8">
        <f t="shared" si="36"/>
        <v>0</v>
      </c>
    </row>
    <row r="291" spans="1:45" ht="12.75" customHeight="1" x14ac:dyDescent="0.2">
      <c r="A291" s="130"/>
      <c r="B291" s="109"/>
      <c r="C291" s="93" t="s">
        <v>146</v>
      </c>
      <c r="D291" s="54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43"/>
      <c r="AI291" s="43"/>
      <c r="AJ291" s="44"/>
      <c r="AK291" s="27"/>
      <c r="AL291" s="27"/>
      <c r="AM291" s="44"/>
      <c r="AN291" s="44"/>
      <c r="AO291" s="44"/>
      <c r="AP291" s="44"/>
      <c r="AQ291" s="7">
        <f t="shared" si="42"/>
        <v>0</v>
      </c>
      <c r="AR291" s="3">
        <f t="shared" si="41"/>
        <v>34</v>
      </c>
      <c r="AS291" s="8">
        <f t="shared" si="36"/>
        <v>0</v>
      </c>
    </row>
    <row r="292" spans="1:45" ht="12.75" customHeight="1" x14ac:dyDescent="0.2">
      <c r="A292" s="130"/>
      <c r="B292" s="109"/>
      <c r="C292" s="93" t="s">
        <v>147</v>
      </c>
      <c r="D292" s="54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43"/>
      <c r="AI292" s="43"/>
      <c r="AJ292" s="44"/>
      <c r="AK292" s="27"/>
      <c r="AL292" s="27"/>
      <c r="AM292" s="44"/>
      <c r="AN292" s="44"/>
      <c r="AO292" s="44"/>
      <c r="AP292" s="44"/>
      <c r="AQ292" s="7">
        <f t="shared" si="42"/>
        <v>0</v>
      </c>
      <c r="AR292" s="3">
        <f t="shared" si="41"/>
        <v>34</v>
      </c>
      <c r="AS292" s="8">
        <f t="shared" si="36"/>
        <v>0</v>
      </c>
    </row>
    <row r="293" spans="1:45" ht="12.75" customHeight="1" x14ac:dyDescent="0.2">
      <c r="A293" s="130"/>
      <c r="B293" s="109"/>
      <c r="C293" s="53" t="s">
        <v>148</v>
      </c>
      <c r="D293" s="54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43"/>
      <c r="AI293" s="43"/>
      <c r="AJ293" s="44"/>
      <c r="AK293" s="27"/>
      <c r="AL293" s="27"/>
      <c r="AM293" s="44"/>
      <c r="AN293" s="44"/>
      <c r="AO293" s="44"/>
      <c r="AP293" s="44"/>
      <c r="AQ293" s="7">
        <f t="shared" si="42"/>
        <v>0</v>
      </c>
      <c r="AR293" s="3">
        <f t="shared" si="41"/>
        <v>34</v>
      </c>
      <c r="AS293" s="8">
        <f t="shared" si="36"/>
        <v>0</v>
      </c>
    </row>
    <row r="294" spans="1:45" ht="12.75" customHeight="1" x14ac:dyDescent="0.2">
      <c r="A294" s="130"/>
      <c r="B294" s="109" t="s">
        <v>87</v>
      </c>
      <c r="C294" s="53" t="s">
        <v>104</v>
      </c>
      <c r="D294" s="54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43"/>
      <c r="AI294" s="43"/>
      <c r="AJ294" s="44"/>
      <c r="AK294" s="27"/>
      <c r="AL294" s="27"/>
      <c r="AM294" s="44"/>
      <c r="AN294" s="44"/>
      <c r="AO294" s="44"/>
      <c r="AP294" s="44"/>
      <c r="AQ294" s="7">
        <f t="shared" si="42"/>
        <v>0</v>
      </c>
      <c r="AR294" s="3">
        <f>34*2</f>
        <v>68</v>
      </c>
      <c r="AS294" s="8">
        <f t="shared" si="36"/>
        <v>0</v>
      </c>
    </row>
    <row r="295" spans="1:45" ht="12.75" customHeight="1" x14ac:dyDescent="0.2">
      <c r="A295" s="130"/>
      <c r="B295" s="109"/>
      <c r="C295" s="53" t="s">
        <v>105</v>
      </c>
      <c r="D295" s="54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43"/>
      <c r="AI295" s="43"/>
      <c r="AJ295" s="44"/>
      <c r="AK295" s="27"/>
      <c r="AL295" s="27"/>
      <c r="AM295" s="44"/>
      <c r="AN295" s="44"/>
      <c r="AO295" s="44"/>
      <c r="AP295" s="44"/>
      <c r="AQ295" s="7">
        <f t="shared" si="42"/>
        <v>0</v>
      </c>
      <c r="AR295" s="3">
        <f t="shared" ref="AR295:AR307" si="43">34*2</f>
        <v>68</v>
      </c>
      <c r="AS295" s="8">
        <f t="shared" si="36"/>
        <v>0</v>
      </c>
    </row>
    <row r="296" spans="1:45" ht="12.75" customHeight="1" x14ac:dyDescent="0.2">
      <c r="A296" s="130"/>
      <c r="B296" s="109"/>
      <c r="C296" s="93" t="s">
        <v>106</v>
      </c>
      <c r="D296" s="54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43"/>
      <c r="AI296" s="43"/>
      <c r="AJ296" s="44"/>
      <c r="AK296" s="27"/>
      <c r="AL296" s="27"/>
      <c r="AM296" s="44"/>
      <c r="AN296" s="44"/>
      <c r="AO296" s="44"/>
      <c r="AP296" s="44"/>
      <c r="AQ296" s="7">
        <f t="shared" si="42"/>
        <v>0</v>
      </c>
      <c r="AR296" s="3">
        <f t="shared" si="43"/>
        <v>68</v>
      </c>
      <c r="AS296" s="8">
        <f t="shared" si="36"/>
        <v>0</v>
      </c>
    </row>
    <row r="297" spans="1:45" ht="12.75" customHeight="1" x14ac:dyDescent="0.2">
      <c r="A297" s="130"/>
      <c r="B297" s="109"/>
      <c r="C297" s="93" t="s">
        <v>145</v>
      </c>
      <c r="D297" s="54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43"/>
      <c r="AI297" s="43"/>
      <c r="AJ297" s="44"/>
      <c r="AK297" s="27"/>
      <c r="AL297" s="27"/>
      <c r="AM297" s="44"/>
      <c r="AN297" s="44"/>
      <c r="AO297" s="44"/>
      <c r="AP297" s="44"/>
      <c r="AQ297" s="7">
        <f t="shared" si="42"/>
        <v>0</v>
      </c>
      <c r="AR297" s="3">
        <f t="shared" si="43"/>
        <v>68</v>
      </c>
      <c r="AS297" s="8">
        <f t="shared" si="36"/>
        <v>0</v>
      </c>
    </row>
    <row r="298" spans="1:45" ht="12.75" customHeight="1" x14ac:dyDescent="0.2">
      <c r="A298" s="130"/>
      <c r="B298" s="109"/>
      <c r="C298" s="93" t="s">
        <v>146</v>
      </c>
      <c r="D298" s="54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43"/>
      <c r="AI298" s="43"/>
      <c r="AJ298" s="44"/>
      <c r="AK298" s="27"/>
      <c r="AL298" s="27"/>
      <c r="AM298" s="44"/>
      <c r="AN298" s="44"/>
      <c r="AO298" s="44"/>
      <c r="AP298" s="44"/>
      <c r="AQ298" s="7">
        <f t="shared" si="42"/>
        <v>0</v>
      </c>
      <c r="AR298" s="3">
        <f t="shared" si="43"/>
        <v>68</v>
      </c>
      <c r="AS298" s="8">
        <f t="shared" si="36"/>
        <v>0</v>
      </c>
    </row>
    <row r="299" spans="1:45" ht="12.75" customHeight="1" x14ac:dyDescent="0.2">
      <c r="A299" s="130"/>
      <c r="B299" s="109"/>
      <c r="C299" s="93" t="s">
        <v>147</v>
      </c>
      <c r="D299" s="54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43"/>
      <c r="AI299" s="43"/>
      <c r="AJ299" s="44"/>
      <c r="AK299" s="27"/>
      <c r="AL299" s="27"/>
      <c r="AM299" s="44"/>
      <c r="AN299" s="44"/>
      <c r="AO299" s="44"/>
      <c r="AP299" s="44"/>
      <c r="AQ299" s="7">
        <f t="shared" si="42"/>
        <v>0</v>
      </c>
      <c r="AR299" s="3">
        <f t="shared" si="43"/>
        <v>68</v>
      </c>
      <c r="AS299" s="8">
        <f t="shared" si="36"/>
        <v>0</v>
      </c>
    </row>
    <row r="300" spans="1:45" ht="12.75" customHeight="1" x14ac:dyDescent="0.2">
      <c r="A300" s="130"/>
      <c r="B300" s="109"/>
      <c r="C300" s="53" t="s">
        <v>148</v>
      </c>
      <c r="D300" s="54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43"/>
      <c r="AI300" s="43"/>
      <c r="AJ300" s="44"/>
      <c r="AK300" s="27"/>
      <c r="AL300" s="27"/>
      <c r="AM300" s="44"/>
      <c r="AN300" s="44"/>
      <c r="AO300" s="44"/>
      <c r="AP300" s="44"/>
      <c r="AQ300" s="7">
        <f t="shared" si="42"/>
        <v>0</v>
      </c>
      <c r="AR300" s="3">
        <f t="shared" si="43"/>
        <v>68</v>
      </c>
      <c r="AS300" s="8">
        <f t="shared" si="36"/>
        <v>0</v>
      </c>
    </row>
    <row r="301" spans="1:45" ht="12.75" customHeight="1" x14ac:dyDescent="0.2">
      <c r="A301" s="130"/>
      <c r="B301" s="109" t="s">
        <v>74</v>
      </c>
      <c r="C301" s="53" t="s">
        <v>104</v>
      </c>
      <c r="D301" s="54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43"/>
      <c r="AI301" s="43"/>
      <c r="AJ301" s="44"/>
      <c r="AK301" s="27"/>
      <c r="AL301" s="27"/>
      <c r="AM301" s="44"/>
      <c r="AN301" s="44"/>
      <c r="AO301" s="44"/>
      <c r="AP301" s="44"/>
      <c r="AQ301" s="7">
        <f t="shared" si="42"/>
        <v>0</v>
      </c>
      <c r="AR301" s="3">
        <f t="shared" si="43"/>
        <v>68</v>
      </c>
      <c r="AS301" s="8">
        <f t="shared" si="36"/>
        <v>0</v>
      </c>
    </row>
    <row r="302" spans="1:45" ht="12.75" customHeight="1" x14ac:dyDescent="0.2">
      <c r="A302" s="130"/>
      <c r="B302" s="109"/>
      <c r="C302" s="53" t="s">
        <v>105</v>
      </c>
      <c r="D302" s="54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43"/>
      <c r="AI302" s="43"/>
      <c r="AJ302" s="44"/>
      <c r="AK302" s="27"/>
      <c r="AL302" s="27"/>
      <c r="AM302" s="44"/>
      <c r="AN302" s="44"/>
      <c r="AO302" s="44"/>
      <c r="AP302" s="44"/>
      <c r="AQ302" s="7">
        <f t="shared" si="42"/>
        <v>0</v>
      </c>
      <c r="AR302" s="3">
        <f t="shared" si="43"/>
        <v>68</v>
      </c>
      <c r="AS302" s="8">
        <f t="shared" si="36"/>
        <v>0</v>
      </c>
    </row>
    <row r="303" spans="1:45" ht="12.75" customHeight="1" x14ac:dyDescent="0.2">
      <c r="A303" s="130"/>
      <c r="B303" s="109"/>
      <c r="C303" s="93" t="s">
        <v>106</v>
      </c>
      <c r="D303" s="54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43"/>
      <c r="AI303" s="43"/>
      <c r="AJ303" s="44"/>
      <c r="AK303" s="27"/>
      <c r="AL303" s="27"/>
      <c r="AM303" s="44"/>
      <c r="AN303" s="44"/>
      <c r="AO303" s="44"/>
      <c r="AP303" s="44"/>
      <c r="AQ303" s="7">
        <f t="shared" si="42"/>
        <v>0</v>
      </c>
      <c r="AR303" s="3">
        <f t="shared" si="43"/>
        <v>68</v>
      </c>
      <c r="AS303" s="8">
        <f t="shared" si="36"/>
        <v>0</v>
      </c>
    </row>
    <row r="304" spans="1:45" ht="12.75" customHeight="1" x14ac:dyDescent="0.2">
      <c r="A304" s="130"/>
      <c r="B304" s="109"/>
      <c r="C304" s="93" t="s">
        <v>145</v>
      </c>
      <c r="D304" s="54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43"/>
      <c r="AI304" s="43"/>
      <c r="AJ304" s="44"/>
      <c r="AK304" s="27"/>
      <c r="AL304" s="27"/>
      <c r="AM304" s="44"/>
      <c r="AN304" s="44"/>
      <c r="AO304" s="44"/>
      <c r="AP304" s="44"/>
      <c r="AQ304" s="7">
        <f t="shared" si="42"/>
        <v>0</v>
      </c>
      <c r="AR304" s="3">
        <f t="shared" si="43"/>
        <v>68</v>
      </c>
      <c r="AS304" s="8">
        <f t="shared" si="36"/>
        <v>0</v>
      </c>
    </row>
    <row r="305" spans="1:45" ht="12.75" customHeight="1" x14ac:dyDescent="0.2">
      <c r="A305" s="130"/>
      <c r="B305" s="109"/>
      <c r="C305" s="93" t="s">
        <v>146</v>
      </c>
      <c r="D305" s="54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43"/>
      <c r="AI305" s="43"/>
      <c r="AJ305" s="44"/>
      <c r="AK305" s="27"/>
      <c r="AL305" s="27"/>
      <c r="AM305" s="44"/>
      <c r="AN305" s="44"/>
      <c r="AO305" s="44"/>
      <c r="AP305" s="44"/>
      <c r="AQ305" s="7">
        <f t="shared" si="42"/>
        <v>0</v>
      </c>
      <c r="AR305" s="3">
        <f t="shared" si="43"/>
        <v>68</v>
      </c>
      <c r="AS305" s="8">
        <f t="shared" si="36"/>
        <v>0</v>
      </c>
    </row>
    <row r="306" spans="1:45" ht="12.75" customHeight="1" x14ac:dyDescent="0.2">
      <c r="A306" s="130"/>
      <c r="B306" s="109"/>
      <c r="C306" s="93" t="s">
        <v>147</v>
      </c>
      <c r="D306" s="54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43"/>
      <c r="AI306" s="43"/>
      <c r="AJ306" s="44"/>
      <c r="AK306" s="27"/>
      <c r="AL306" s="27"/>
      <c r="AM306" s="44"/>
      <c r="AN306" s="44"/>
      <c r="AO306" s="44"/>
      <c r="AP306" s="44"/>
      <c r="AQ306" s="7">
        <f t="shared" si="42"/>
        <v>0</v>
      </c>
      <c r="AR306" s="3">
        <f t="shared" si="43"/>
        <v>68</v>
      </c>
      <c r="AS306" s="8">
        <f t="shared" si="36"/>
        <v>0</v>
      </c>
    </row>
    <row r="307" spans="1:45" ht="12.75" customHeight="1" x14ac:dyDescent="0.2">
      <c r="A307" s="130"/>
      <c r="B307" s="109"/>
      <c r="C307" s="53" t="s">
        <v>148</v>
      </c>
      <c r="D307" s="54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43"/>
      <c r="AI307" s="43"/>
      <c r="AJ307" s="44"/>
      <c r="AK307" s="27"/>
      <c r="AL307" s="27"/>
      <c r="AM307" s="44"/>
      <c r="AN307" s="44"/>
      <c r="AO307" s="44"/>
      <c r="AP307" s="44"/>
      <c r="AQ307" s="7">
        <f t="shared" si="42"/>
        <v>0</v>
      </c>
      <c r="AR307" s="3">
        <f t="shared" si="43"/>
        <v>68</v>
      </c>
      <c r="AS307" s="8">
        <f t="shared" si="36"/>
        <v>0</v>
      </c>
    </row>
    <row r="308" spans="1:45" ht="27" customHeight="1" x14ac:dyDescent="0.2">
      <c r="A308" s="69"/>
      <c r="B308" s="70"/>
      <c r="C308" s="70"/>
      <c r="D308" s="70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9"/>
      <c r="AN308" s="69"/>
      <c r="AO308" s="69"/>
      <c r="AP308" s="69"/>
      <c r="AQ308" s="69"/>
      <c r="AR308" s="69"/>
      <c r="AS308" s="69"/>
    </row>
    <row r="309" spans="1:45" s="2" customFormat="1" ht="81.75" customHeight="1" x14ac:dyDescent="0.2">
      <c r="A309" s="134" t="s">
        <v>33</v>
      </c>
      <c r="B309" s="134"/>
      <c r="C309" s="134"/>
      <c r="D309" s="134"/>
      <c r="E309" s="158" t="s">
        <v>40</v>
      </c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  <c r="AB309" s="158"/>
      <c r="AC309" s="158"/>
      <c r="AD309" s="158"/>
      <c r="AE309" s="158"/>
      <c r="AF309" s="158"/>
      <c r="AG309" s="158"/>
      <c r="AH309" s="158"/>
      <c r="AI309" s="158"/>
      <c r="AJ309" s="158"/>
      <c r="AK309" s="158"/>
      <c r="AL309" s="158"/>
      <c r="AM309" s="158"/>
      <c r="AN309" s="158"/>
      <c r="AO309" s="158"/>
      <c r="AP309" s="158"/>
      <c r="AQ309" s="139" t="s">
        <v>20</v>
      </c>
      <c r="AR309" s="162" t="s">
        <v>22</v>
      </c>
      <c r="AS309" s="163" t="s">
        <v>21</v>
      </c>
    </row>
    <row r="310" spans="1:45" s="2" customFormat="1" ht="21.75" customHeight="1" x14ac:dyDescent="0.2">
      <c r="A310" s="109" t="s">
        <v>0</v>
      </c>
      <c r="B310" s="109"/>
      <c r="C310" s="109"/>
      <c r="D310" s="23" t="s">
        <v>18</v>
      </c>
      <c r="E310" s="109" t="s">
        <v>1</v>
      </c>
      <c r="F310" s="109"/>
      <c r="G310" s="109"/>
      <c r="H310" s="109"/>
      <c r="I310" s="109" t="s">
        <v>2</v>
      </c>
      <c r="J310" s="109"/>
      <c r="K310" s="109"/>
      <c r="L310" s="109"/>
      <c r="M310" s="109" t="s">
        <v>3</v>
      </c>
      <c r="N310" s="109"/>
      <c r="O310" s="109"/>
      <c r="P310" s="109"/>
      <c r="Q310" s="109" t="s">
        <v>4</v>
      </c>
      <c r="R310" s="109"/>
      <c r="S310" s="109"/>
      <c r="T310" s="109"/>
      <c r="U310" s="109" t="s">
        <v>5</v>
      </c>
      <c r="V310" s="109"/>
      <c r="W310" s="109"/>
      <c r="X310" s="109" t="s">
        <v>6</v>
      </c>
      <c r="Y310" s="109"/>
      <c r="Z310" s="109"/>
      <c r="AA310" s="109"/>
      <c r="AB310" s="109" t="s">
        <v>7</v>
      </c>
      <c r="AC310" s="109"/>
      <c r="AD310" s="109"/>
      <c r="AE310" s="109" t="s">
        <v>8</v>
      </c>
      <c r="AF310" s="109"/>
      <c r="AG310" s="109"/>
      <c r="AH310" s="109"/>
      <c r="AI310" s="109"/>
      <c r="AJ310" s="109" t="s">
        <v>9</v>
      </c>
      <c r="AK310" s="109"/>
      <c r="AL310" s="109"/>
      <c r="AM310" s="109" t="s">
        <v>10</v>
      </c>
      <c r="AN310" s="109"/>
      <c r="AO310" s="109"/>
      <c r="AP310" s="109"/>
      <c r="AQ310" s="139"/>
      <c r="AR310" s="162"/>
      <c r="AS310" s="163"/>
    </row>
    <row r="311" spans="1:45" s="6" customFormat="1" ht="11.25" customHeight="1" x14ac:dyDescent="0.2">
      <c r="A311" s="109"/>
      <c r="B311" s="109"/>
      <c r="C311" s="109"/>
      <c r="D311" s="23" t="s">
        <v>19</v>
      </c>
      <c r="E311" s="5">
        <v>1</v>
      </c>
      <c r="F311" s="5">
        <v>2</v>
      </c>
      <c r="G311" s="5">
        <v>3</v>
      </c>
      <c r="H311" s="5">
        <v>4</v>
      </c>
      <c r="I311" s="5">
        <v>5</v>
      </c>
      <c r="J311" s="5">
        <v>6</v>
      </c>
      <c r="K311" s="5">
        <v>7</v>
      </c>
      <c r="L311" s="5">
        <v>8</v>
      </c>
      <c r="M311" s="5">
        <v>9</v>
      </c>
      <c r="N311" s="5">
        <v>10</v>
      </c>
      <c r="O311" s="5">
        <v>11</v>
      </c>
      <c r="P311" s="5">
        <v>12</v>
      </c>
      <c r="Q311" s="5">
        <v>13</v>
      </c>
      <c r="R311" s="5">
        <v>14</v>
      </c>
      <c r="S311" s="5">
        <v>15</v>
      </c>
      <c r="T311" s="5">
        <v>16</v>
      </c>
      <c r="U311" s="5">
        <v>17</v>
      </c>
      <c r="V311" s="5">
        <v>18</v>
      </c>
      <c r="W311" s="5">
        <v>19</v>
      </c>
      <c r="X311" s="5">
        <v>20</v>
      </c>
      <c r="Y311" s="5">
        <v>21</v>
      </c>
      <c r="Z311" s="5">
        <v>22</v>
      </c>
      <c r="AA311" s="5">
        <v>23</v>
      </c>
      <c r="AB311" s="5">
        <v>24</v>
      </c>
      <c r="AC311" s="5">
        <v>25</v>
      </c>
      <c r="AD311" s="5">
        <v>26</v>
      </c>
      <c r="AE311" s="5">
        <v>27</v>
      </c>
      <c r="AF311" s="5">
        <v>28</v>
      </c>
      <c r="AG311" s="5">
        <v>29</v>
      </c>
      <c r="AH311" s="5">
        <v>30</v>
      </c>
      <c r="AI311" s="5">
        <v>31</v>
      </c>
      <c r="AJ311" s="5">
        <v>32</v>
      </c>
      <c r="AK311" s="5">
        <v>33</v>
      </c>
      <c r="AL311" s="5">
        <v>34</v>
      </c>
      <c r="AM311" s="5">
        <v>35</v>
      </c>
      <c r="AN311" s="5">
        <v>36</v>
      </c>
      <c r="AO311" s="5">
        <v>37</v>
      </c>
      <c r="AP311" s="5">
        <v>38</v>
      </c>
      <c r="AQ311" s="139"/>
      <c r="AR311" s="162"/>
      <c r="AS311" s="163"/>
    </row>
    <row r="312" spans="1:45" ht="12.75" customHeight="1" x14ac:dyDescent="0.2">
      <c r="A312" s="108" t="s">
        <v>25</v>
      </c>
      <c r="B312" s="110" t="s">
        <v>13</v>
      </c>
      <c r="C312" s="53" t="s">
        <v>107</v>
      </c>
      <c r="D312" s="54"/>
      <c r="E312" s="27"/>
      <c r="F312" s="99" t="s">
        <v>157</v>
      </c>
      <c r="G312" s="27"/>
      <c r="H312" s="27"/>
      <c r="I312" s="27"/>
      <c r="J312" s="27"/>
      <c r="K312" s="27"/>
      <c r="L312" s="99" t="s">
        <v>157</v>
      </c>
      <c r="M312" s="27"/>
      <c r="N312" s="27"/>
      <c r="O312" s="27"/>
      <c r="P312" s="27"/>
      <c r="Q312" s="27"/>
      <c r="R312" s="27"/>
      <c r="S312" s="99" t="s">
        <v>157</v>
      </c>
      <c r="T312" s="27"/>
      <c r="U312" s="27"/>
      <c r="V312" s="27"/>
      <c r="W312" s="27"/>
      <c r="X312" s="99" t="s">
        <v>157</v>
      </c>
      <c r="Y312" s="27"/>
      <c r="Z312" s="27"/>
      <c r="AA312" s="27"/>
      <c r="AB312" s="99" t="s">
        <v>157</v>
      </c>
      <c r="AC312" s="27"/>
      <c r="AD312" s="27"/>
      <c r="AE312" s="27"/>
      <c r="AF312" s="27"/>
      <c r="AG312" s="27"/>
      <c r="AH312" s="27"/>
      <c r="AI312" s="100" t="s">
        <v>160</v>
      </c>
      <c r="AJ312" s="27"/>
      <c r="AK312" s="99" t="s">
        <v>157</v>
      </c>
      <c r="AL312" s="27"/>
      <c r="AM312" s="44"/>
      <c r="AN312" s="44"/>
      <c r="AO312" s="44"/>
      <c r="AP312" s="44">
        <v>7</v>
      </c>
      <c r="AQ312" s="7">
        <f t="shared" ref="AQ312:AQ386" si="44">SUM(E312:AP312)</f>
        <v>7</v>
      </c>
      <c r="AR312" s="3">
        <f>34*4</f>
        <v>136</v>
      </c>
      <c r="AS312" s="8">
        <f t="shared" ref="AS312:AS386" si="45">AQ312/AR312</f>
        <v>5.1470588235294115E-2</v>
      </c>
    </row>
    <row r="313" spans="1:45" x14ac:dyDescent="0.2">
      <c r="A313" s="108"/>
      <c r="B313" s="111"/>
      <c r="C313" s="53" t="s">
        <v>108</v>
      </c>
      <c r="D313" s="54"/>
      <c r="E313" s="27"/>
      <c r="F313" s="99" t="s">
        <v>157</v>
      </c>
      <c r="G313" s="27"/>
      <c r="H313" s="27"/>
      <c r="I313" s="27"/>
      <c r="J313" s="27"/>
      <c r="K313" s="27"/>
      <c r="L313" s="99" t="s">
        <v>157</v>
      </c>
      <c r="M313" s="27"/>
      <c r="N313" s="27"/>
      <c r="O313" s="27"/>
      <c r="P313" s="27"/>
      <c r="Q313" s="27"/>
      <c r="R313" s="27"/>
      <c r="S313" s="99" t="s">
        <v>157</v>
      </c>
      <c r="T313" s="27"/>
      <c r="U313" s="27"/>
      <c r="V313" s="27"/>
      <c r="W313" s="27"/>
      <c r="X313" s="99" t="s">
        <v>157</v>
      </c>
      <c r="Y313" s="27"/>
      <c r="Z313" s="27"/>
      <c r="AA313" s="27"/>
      <c r="AB313" s="99" t="s">
        <v>157</v>
      </c>
      <c r="AC313" s="27"/>
      <c r="AD313" s="27"/>
      <c r="AE313" s="27"/>
      <c r="AF313" s="27"/>
      <c r="AG313" s="27"/>
      <c r="AH313" s="27"/>
      <c r="AI313" s="100" t="s">
        <v>160</v>
      </c>
      <c r="AJ313" s="27"/>
      <c r="AK313" s="99" t="s">
        <v>157</v>
      </c>
      <c r="AL313" s="27"/>
      <c r="AM313" s="44"/>
      <c r="AN313" s="44"/>
      <c r="AO313" s="44"/>
      <c r="AP313" s="44">
        <v>7</v>
      </c>
      <c r="AQ313" s="7">
        <f t="shared" si="44"/>
        <v>7</v>
      </c>
      <c r="AR313" s="3">
        <f t="shared" ref="AR313:AR316" si="46">34*4</f>
        <v>136</v>
      </c>
      <c r="AS313" s="8">
        <f t="shared" si="45"/>
        <v>5.1470588235294115E-2</v>
      </c>
    </row>
    <row r="314" spans="1:45" x14ac:dyDescent="0.2">
      <c r="A314" s="108"/>
      <c r="B314" s="111"/>
      <c r="C314" s="95" t="s">
        <v>109</v>
      </c>
      <c r="D314" s="54"/>
      <c r="E314" s="27"/>
      <c r="F314" s="99" t="s">
        <v>157</v>
      </c>
      <c r="G314" s="27"/>
      <c r="H314" s="27"/>
      <c r="I314" s="27"/>
      <c r="J314" s="27"/>
      <c r="K314" s="27"/>
      <c r="L314" s="99" t="s">
        <v>157</v>
      </c>
      <c r="M314" s="27"/>
      <c r="N314" s="27"/>
      <c r="O314" s="27"/>
      <c r="P314" s="27"/>
      <c r="Q314" s="27"/>
      <c r="R314" s="27"/>
      <c r="S314" s="99" t="s">
        <v>157</v>
      </c>
      <c r="T314" s="27"/>
      <c r="U314" s="27"/>
      <c r="V314" s="27"/>
      <c r="W314" s="27"/>
      <c r="X314" s="99" t="s">
        <v>157</v>
      </c>
      <c r="Y314" s="27"/>
      <c r="Z314" s="27"/>
      <c r="AA314" s="27"/>
      <c r="AB314" s="99" t="s">
        <v>157</v>
      </c>
      <c r="AC314" s="27"/>
      <c r="AD314" s="27"/>
      <c r="AE314" s="27"/>
      <c r="AF314" s="27"/>
      <c r="AG314" s="27"/>
      <c r="AH314" s="27"/>
      <c r="AI314" s="100" t="s">
        <v>160</v>
      </c>
      <c r="AJ314" s="27"/>
      <c r="AK314" s="99" t="s">
        <v>157</v>
      </c>
      <c r="AL314" s="27"/>
      <c r="AM314" s="44"/>
      <c r="AN314" s="44"/>
      <c r="AO314" s="44"/>
      <c r="AP314" s="44">
        <v>7</v>
      </c>
      <c r="AQ314" s="7">
        <f t="shared" si="44"/>
        <v>7</v>
      </c>
      <c r="AR314" s="3">
        <f t="shared" si="46"/>
        <v>136</v>
      </c>
      <c r="AS314" s="8">
        <f t="shared" si="45"/>
        <v>5.1470588235294115E-2</v>
      </c>
    </row>
    <row r="315" spans="1:45" x14ac:dyDescent="0.2">
      <c r="A315" s="108"/>
      <c r="B315" s="111"/>
      <c r="C315" s="95" t="s">
        <v>155</v>
      </c>
      <c r="D315" s="54"/>
      <c r="E315" s="27"/>
      <c r="F315" s="99" t="s">
        <v>157</v>
      </c>
      <c r="G315" s="27"/>
      <c r="H315" s="27"/>
      <c r="I315" s="27"/>
      <c r="J315" s="27"/>
      <c r="K315" s="27"/>
      <c r="L315" s="99" t="s">
        <v>157</v>
      </c>
      <c r="M315" s="27"/>
      <c r="N315" s="27"/>
      <c r="O315" s="27"/>
      <c r="P315" s="27"/>
      <c r="Q315" s="27"/>
      <c r="R315" s="27"/>
      <c r="S315" s="99" t="s">
        <v>157</v>
      </c>
      <c r="T315" s="27"/>
      <c r="U315" s="27"/>
      <c r="V315" s="27"/>
      <c r="W315" s="27"/>
      <c r="X315" s="99" t="s">
        <v>157</v>
      </c>
      <c r="Y315" s="27"/>
      <c r="Z315" s="27"/>
      <c r="AA315" s="27"/>
      <c r="AB315" s="99" t="s">
        <v>157</v>
      </c>
      <c r="AC315" s="27"/>
      <c r="AD315" s="27"/>
      <c r="AE315" s="27"/>
      <c r="AF315" s="27"/>
      <c r="AG315" s="27"/>
      <c r="AH315" s="27"/>
      <c r="AI315" s="100" t="s">
        <v>160</v>
      </c>
      <c r="AJ315" s="27"/>
      <c r="AK315" s="99" t="s">
        <v>157</v>
      </c>
      <c r="AL315" s="27"/>
      <c r="AM315" s="44"/>
      <c r="AN315" s="44"/>
      <c r="AO315" s="44"/>
      <c r="AP315" s="44">
        <v>7</v>
      </c>
      <c r="AQ315" s="7">
        <f t="shared" si="44"/>
        <v>7</v>
      </c>
      <c r="AR315" s="3">
        <f t="shared" si="46"/>
        <v>136</v>
      </c>
      <c r="AS315" s="8">
        <f t="shared" si="45"/>
        <v>5.1470588235294115E-2</v>
      </c>
    </row>
    <row r="316" spans="1:45" ht="12.75" customHeight="1" x14ac:dyDescent="0.2">
      <c r="A316" s="108"/>
      <c r="B316" s="112"/>
      <c r="C316" s="53" t="s">
        <v>156</v>
      </c>
      <c r="D316" s="54"/>
      <c r="E316" s="27"/>
      <c r="F316" s="99" t="s">
        <v>157</v>
      </c>
      <c r="G316" s="27"/>
      <c r="H316" s="27"/>
      <c r="I316" s="27"/>
      <c r="J316" s="27"/>
      <c r="K316" s="27"/>
      <c r="L316" s="99" t="s">
        <v>157</v>
      </c>
      <c r="M316" s="27"/>
      <c r="N316" s="27"/>
      <c r="O316" s="27"/>
      <c r="P316" s="27"/>
      <c r="Q316" s="27"/>
      <c r="R316" s="27"/>
      <c r="S316" s="99" t="s">
        <v>157</v>
      </c>
      <c r="T316" s="27"/>
      <c r="U316" s="27"/>
      <c r="V316" s="27"/>
      <c r="W316" s="27"/>
      <c r="X316" s="99" t="s">
        <v>157</v>
      </c>
      <c r="Y316" s="27"/>
      <c r="Z316" s="27"/>
      <c r="AA316" s="27"/>
      <c r="AB316" s="99" t="s">
        <v>157</v>
      </c>
      <c r="AC316" s="27"/>
      <c r="AD316" s="27"/>
      <c r="AE316" s="27"/>
      <c r="AF316" s="27"/>
      <c r="AG316" s="27"/>
      <c r="AH316" s="27"/>
      <c r="AI316" s="100" t="s">
        <v>160</v>
      </c>
      <c r="AJ316" s="27"/>
      <c r="AK316" s="99" t="s">
        <v>157</v>
      </c>
      <c r="AL316" s="27"/>
      <c r="AM316" s="44"/>
      <c r="AN316" s="44"/>
      <c r="AO316" s="44"/>
      <c r="AP316" s="44">
        <v>7</v>
      </c>
      <c r="AQ316" s="7">
        <f t="shared" si="44"/>
        <v>7</v>
      </c>
      <c r="AR316" s="3">
        <f t="shared" si="46"/>
        <v>136</v>
      </c>
      <c r="AS316" s="8">
        <f t="shared" si="45"/>
        <v>5.1470588235294115E-2</v>
      </c>
    </row>
    <row r="317" spans="1:45" ht="12.75" customHeight="1" x14ac:dyDescent="0.2">
      <c r="A317" s="108"/>
      <c r="B317" s="110" t="s">
        <v>27</v>
      </c>
      <c r="C317" s="53" t="s">
        <v>107</v>
      </c>
      <c r="D317" s="54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99" t="s">
        <v>157</v>
      </c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99" t="s">
        <v>157</v>
      </c>
      <c r="AK317" s="27"/>
      <c r="AL317" s="27"/>
      <c r="AM317" s="44"/>
      <c r="AN317" s="44"/>
      <c r="AO317" s="44"/>
      <c r="AP317" s="44"/>
      <c r="AQ317" s="7">
        <v>2</v>
      </c>
      <c r="AR317" s="3">
        <f>34*2</f>
        <v>68</v>
      </c>
      <c r="AS317" s="8">
        <f t="shared" si="45"/>
        <v>2.9411764705882353E-2</v>
      </c>
    </row>
    <row r="318" spans="1:45" ht="12.75" customHeight="1" x14ac:dyDescent="0.2">
      <c r="A318" s="108"/>
      <c r="B318" s="111"/>
      <c r="C318" s="53" t="s">
        <v>108</v>
      </c>
      <c r="D318" s="52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99" t="s">
        <v>157</v>
      </c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99" t="s">
        <v>157</v>
      </c>
      <c r="AK318" s="27"/>
      <c r="AL318" s="27"/>
      <c r="AM318" s="44"/>
      <c r="AN318" s="44"/>
      <c r="AO318" s="44"/>
      <c r="AP318" s="44"/>
      <c r="AQ318" s="7">
        <v>2</v>
      </c>
      <c r="AR318" s="3">
        <f t="shared" ref="AR318:AR321" si="47">34*2</f>
        <v>68</v>
      </c>
      <c r="AS318" s="8">
        <f t="shared" si="45"/>
        <v>2.9411764705882353E-2</v>
      </c>
    </row>
    <row r="319" spans="1:45" ht="12.75" customHeight="1" x14ac:dyDescent="0.2">
      <c r="A319" s="108"/>
      <c r="B319" s="111"/>
      <c r="C319" s="95" t="s">
        <v>109</v>
      </c>
      <c r="D319" s="59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99" t="s">
        <v>157</v>
      </c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99" t="s">
        <v>157</v>
      </c>
      <c r="AK319" s="27"/>
      <c r="AL319" s="27"/>
      <c r="AM319" s="44"/>
      <c r="AN319" s="44"/>
      <c r="AO319" s="44"/>
      <c r="AP319" s="44"/>
      <c r="AQ319" s="7">
        <v>2</v>
      </c>
      <c r="AR319" s="3">
        <f t="shared" si="47"/>
        <v>68</v>
      </c>
      <c r="AS319" s="8">
        <f t="shared" si="45"/>
        <v>2.9411764705882353E-2</v>
      </c>
    </row>
    <row r="320" spans="1:45" ht="12.75" customHeight="1" x14ac:dyDescent="0.2">
      <c r="A320" s="108"/>
      <c r="B320" s="111"/>
      <c r="C320" s="95" t="s">
        <v>155</v>
      </c>
      <c r="D320" s="59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99" t="s">
        <v>157</v>
      </c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99" t="s">
        <v>157</v>
      </c>
      <c r="AK320" s="27"/>
      <c r="AL320" s="27"/>
      <c r="AM320" s="44"/>
      <c r="AN320" s="44"/>
      <c r="AO320" s="44"/>
      <c r="AP320" s="44"/>
      <c r="AQ320" s="7">
        <v>2</v>
      </c>
      <c r="AR320" s="3">
        <f t="shared" si="47"/>
        <v>68</v>
      </c>
      <c r="AS320" s="8">
        <f t="shared" si="45"/>
        <v>2.9411764705882353E-2</v>
      </c>
    </row>
    <row r="321" spans="1:45" x14ac:dyDescent="0.2">
      <c r="A321" s="108"/>
      <c r="B321" s="112"/>
      <c r="C321" s="53" t="s">
        <v>156</v>
      </c>
      <c r="D321" s="54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99" t="s">
        <v>157</v>
      </c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99" t="s">
        <v>157</v>
      </c>
      <c r="AK321" s="27"/>
      <c r="AL321" s="27"/>
      <c r="AM321" s="44"/>
      <c r="AN321" s="44"/>
      <c r="AO321" s="44"/>
      <c r="AP321" s="44"/>
      <c r="AQ321" s="7">
        <v>2</v>
      </c>
      <c r="AR321" s="3">
        <f t="shared" si="47"/>
        <v>68</v>
      </c>
      <c r="AS321" s="8">
        <f t="shared" si="45"/>
        <v>2.9411764705882353E-2</v>
      </c>
    </row>
    <row r="322" spans="1:45" x14ac:dyDescent="0.2">
      <c r="A322" s="108"/>
      <c r="B322" s="110" t="s">
        <v>12</v>
      </c>
      <c r="C322" s="53" t="s">
        <v>107</v>
      </c>
      <c r="D322" s="52"/>
      <c r="E322" s="27"/>
      <c r="F322" s="27"/>
      <c r="G322" s="27"/>
      <c r="H322" s="27"/>
      <c r="I322" s="27"/>
      <c r="J322" s="27"/>
      <c r="K322" s="27"/>
      <c r="L322" s="99" t="s">
        <v>157</v>
      </c>
      <c r="M322" s="27"/>
      <c r="N322" s="27"/>
      <c r="O322" s="27"/>
      <c r="P322" s="27"/>
      <c r="Q322" s="27"/>
      <c r="R322" s="27"/>
      <c r="S322" s="99" t="s">
        <v>157</v>
      </c>
      <c r="T322" s="27"/>
      <c r="U322" s="27"/>
      <c r="V322" s="27"/>
      <c r="W322" s="27"/>
      <c r="X322" s="27"/>
      <c r="Y322" s="27"/>
      <c r="Z322" s="99" t="s">
        <v>157</v>
      </c>
      <c r="AA322" s="27"/>
      <c r="AB322" s="27"/>
      <c r="AC322" s="27"/>
      <c r="AD322" s="27"/>
      <c r="AE322" s="27"/>
      <c r="AF322" s="99" t="s">
        <v>157</v>
      </c>
      <c r="AG322" s="27"/>
      <c r="AH322" s="27"/>
      <c r="AI322" s="27"/>
      <c r="AJ322" s="27"/>
      <c r="AK322" s="27"/>
      <c r="AL322" s="99" t="s">
        <v>157</v>
      </c>
      <c r="AM322" s="44"/>
      <c r="AN322" s="44"/>
      <c r="AO322" s="44"/>
      <c r="AP322" s="44"/>
      <c r="AQ322" s="7">
        <v>4</v>
      </c>
      <c r="AR322" s="3">
        <f>34*3</f>
        <v>102</v>
      </c>
      <c r="AS322" s="8">
        <f t="shared" si="45"/>
        <v>3.9215686274509803E-2</v>
      </c>
    </row>
    <row r="323" spans="1:45" ht="12.75" customHeight="1" x14ac:dyDescent="0.2">
      <c r="A323" s="108"/>
      <c r="B323" s="111"/>
      <c r="C323" s="53" t="s">
        <v>108</v>
      </c>
      <c r="D323" s="54"/>
      <c r="E323" s="27"/>
      <c r="F323" s="27"/>
      <c r="G323" s="27"/>
      <c r="H323" s="27"/>
      <c r="I323" s="27"/>
      <c r="J323" s="27"/>
      <c r="K323" s="27"/>
      <c r="L323" s="99" t="s">
        <v>157</v>
      </c>
      <c r="M323" s="27"/>
      <c r="N323" s="27"/>
      <c r="O323" s="27"/>
      <c r="P323" s="27"/>
      <c r="Q323" s="27"/>
      <c r="R323" s="27"/>
      <c r="S323" s="99" t="s">
        <v>157</v>
      </c>
      <c r="T323" s="27"/>
      <c r="U323" s="27"/>
      <c r="V323" s="27"/>
      <c r="W323" s="27"/>
      <c r="X323" s="27"/>
      <c r="Y323" s="27"/>
      <c r="Z323" s="99" t="s">
        <v>157</v>
      </c>
      <c r="AA323" s="27"/>
      <c r="AB323" s="27"/>
      <c r="AC323" s="27"/>
      <c r="AD323" s="27"/>
      <c r="AE323" s="27"/>
      <c r="AF323" s="99" t="s">
        <v>157</v>
      </c>
      <c r="AG323" s="27"/>
      <c r="AH323" s="27"/>
      <c r="AI323" s="27"/>
      <c r="AJ323" s="27"/>
      <c r="AK323" s="27"/>
      <c r="AL323" s="99" t="s">
        <v>157</v>
      </c>
      <c r="AM323" s="44"/>
      <c r="AN323" s="44"/>
      <c r="AO323" s="44"/>
      <c r="AP323" s="44"/>
      <c r="AQ323" s="7">
        <v>4</v>
      </c>
      <c r="AR323" s="3">
        <f t="shared" ref="AR323:AR331" si="48">34*3</f>
        <v>102</v>
      </c>
      <c r="AS323" s="8">
        <f t="shared" si="45"/>
        <v>3.9215686274509803E-2</v>
      </c>
    </row>
    <row r="324" spans="1:45" ht="12.75" customHeight="1" x14ac:dyDescent="0.2">
      <c r="A324" s="108"/>
      <c r="B324" s="111"/>
      <c r="C324" s="95" t="s">
        <v>109</v>
      </c>
      <c r="D324" s="54"/>
      <c r="E324" s="27"/>
      <c r="F324" s="27"/>
      <c r="G324" s="27"/>
      <c r="H324" s="27"/>
      <c r="I324" s="27"/>
      <c r="J324" s="27"/>
      <c r="K324" s="27"/>
      <c r="L324" s="99" t="s">
        <v>157</v>
      </c>
      <c r="M324" s="27"/>
      <c r="N324" s="27"/>
      <c r="O324" s="27"/>
      <c r="P324" s="27"/>
      <c r="Q324" s="27"/>
      <c r="R324" s="27"/>
      <c r="S324" s="99" t="s">
        <v>157</v>
      </c>
      <c r="T324" s="27"/>
      <c r="U324" s="27"/>
      <c r="V324" s="27"/>
      <c r="W324" s="27"/>
      <c r="X324" s="27"/>
      <c r="Y324" s="27"/>
      <c r="Z324" s="99" t="s">
        <v>157</v>
      </c>
      <c r="AA324" s="27"/>
      <c r="AB324" s="27"/>
      <c r="AC324" s="27"/>
      <c r="AD324" s="27"/>
      <c r="AE324" s="27"/>
      <c r="AF324" s="99" t="s">
        <v>157</v>
      </c>
      <c r="AG324" s="27"/>
      <c r="AH324" s="27"/>
      <c r="AI324" s="27"/>
      <c r="AJ324" s="27"/>
      <c r="AK324" s="27"/>
      <c r="AL324" s="99" t="s">
        <v>157</v>
      </c>
      <c r="AM324" s="44"/>
      <c r="AN324" s="44"/>
      <c r="AO324" s="44"/>
      <c r="AP324" s="44"/>
      <c r="AQ324" s="7">
        <v>4</v>
      </c>
      <c r="AR324" s="3">
        <f t="shared" si="48"/>
        <v>102</v>
      </c>
      <c r="AS324" s="8">
        <f t="shared" si="45"/>
        <v>3.9215686274509803E-2</v>
      </c>
    </row>
    <row r="325" spans="1:45" ht="12.75" customHeight="1" x14ac:dyDescent="0.2">
      <c r="A325" s="108"/>
      <c r="B325" s="111"/>
      <c r="C325" s="95" t="s">
        <v>155</v>
      </c>
      <c r="D325" s="54"/>
      <c r="E325" s="27"/>
      <c r="F325" s="27"/>
      <c r="G325" s="27"/>
      <c r="H325" s="27"/>
      <c r="I325" s="27"/>
      <c r="J325" s="27"/>
      <c r="K325" s="27"/>
      <c r="L325" s="99" t="s">
        <v>157</v>
      </c>
      <c r="M325" s="27"/>
      <c r="N325" s="27"/>
      <c r="O325" s="27"/>
      <c r="P325" s="27"/>
      <c r="Q325" s="27"/>
      <c r="R325" s="27"/>
      <c r="S325" s="99" t="s">
        <v>157</v>
      </c>
      <c r="T325" s="27"/>
      <c r="U325" s="27"/>
      <c r="V325" s="27"/>
      <c r="W325" s="27"/>
      <c r="X325" s="27"/>
      <c r="Y325" s="27"/>
      <c r="Z325" s="99" t="s">
        <v>157</v>
      </c>
      <c r="AA325" s="27"/>
      <c r="AB325" s="27"/>
      <c r="AC325" s="27"/>
      <c r="AD325" s="27"/>
      <c r="AE325" s="27"/>
      <c r="AF325" s="99" t="s">
        <v>157</v>
      </c>
      <c r="AG325" s="27"/>
      <c r="AH325" s="27"/>
      <c r="AI325" s="27"/>
      <c r="AJ325" s="27"/>
      <c r="AK325" s="27"/>
      <c r="AL325" s="99" t="s">
        <v>157</v>
      </c>
      <c r="AM325" s="44"/>
      <c r="AN325" s="44"/>
      <c r="AO325" s="44"/>
      <c r="AP325" s="44"/>
      <c r="AQ325" s="7">
        <v>4</v>
      </c>
      <c r="AR325" s="3">
        <f t="shared" si="48"/>
        <v>102</v>
      </c>
      <c r="AS325" s="8">
        <f t="shared" si="45"/>
        <v>3.9215686274509803E-2</v>
      </c>
    </row>
    <row r="326" spans="1:45" ht="12.75" customHeight="1" x14ac:dyDescent="0.2">
      <c r="A326" s="108"/>
      <c r="B326" s="112"/>
      <c r="C326" s="53" t="s">
        <v>156</v>
      </c>
      <c r="D326" s="54"/>
      <c r="E326" s="27"/>
      <c r="F326" s="27"/>
      <c r="G326" s="27"/>
      <c r="H326" s="27"/>
      <c r="I326" s="27"/>
      <c r="J326" s="27"/>
      <c r="K326" s="27"/>
      <c r="L326" s="99" t="s">
        <v>157</v>
      </c>
      <c r="M326" s="27"/>
      <c r="N326" s="27"/>
      <c r="O326" s="27"/>
      <c r="P326" s="27"/>
      <c r="Q326" s="27"/>
      <c r="R326" s="27"/>
      <c r="S326" s="99" t="s">
        <v>157</v>
      </c>
      <c r="T326" s="27"/>
      <c r="U326" s="27"/>
      <c r="V326" s="27"/>
      <c r="W326" s="27"/>
      <c r="X326" s="27"/>
      <c r="Y326" s="27"/>
      <c r="Z326" s="99" t="s">
        <v>157</v>
      </c>
      <c r="AA326" s="27"/>
      <c r="AB326" s="27"/>
      <c r="AC326" s="27"/>
      <c r="AD326" s="27"/>
      <c r="AE326" s="27"/>
      <c r="AF326" s="99" t="s">
        <v>157</v>
      </c>
      <c r="AG326" s="27"/>
      <c r="AH326" s="27"/>
      <c r="AI326" s="44"/>
      <c r="AJ326" s="44"/>
      <c r="AK326" s="27"/>
      <c r="AL326" s="99" t="s">
        <v>157</v>
      </c>
      <c r="AM326" s="44"/>
      <c r="AN326" s="44"/>
      <c r="AO326" s="44"/>
      <c r="AP326" s="44"/>
      <c r="AQ326" s="7">
        <v>4</v>
      </c>
      <c r="AR326" s="3">
        <f t="shared" si="48"/>
        <v>102</v>
      </c>
      <c r="AS326" s="8">
        <f t="shared" si="45"/>
        <v>3.9215686274509803E-2</v>
      </c>
    </row>
    <row r="327" spans="1:45" x14ac:dyDescent="0.2">
      <c r="A327" s="108"/>
      <c r="B327" s="110" t="s">
        <v>101</v>
      </c>
      <c r="C327" s="53" t="s">
        <v>107</v>
      </c>
      <c r="D327" s="54"/>
      <c r="E327" s="27"/>
      <c r="F327" s="104"/>
      <c r="G327" s="27"/>
      <c r="H327" s="27"/>
      <c r="I327" s="27"/>
      <c r="J327" s="27"/>
      <c r="K327" s="99" t="s">
        <v>157</v>
      </c>
      <c r="L327" s="27"/>
      <c r="M327" s="27"/>
      <c r="N327" s="27"/>
      <c r="O327" s="27"/>
      <c r="P327" s="27"/>
      <c r="Q327" s="27"/>
      <c r="R327" s="27"/>
      <c r="S327" s="27"/>
      <c r="T327" s="99" t="s">
        <v>157</v>
      </c>
      <c r="U327" s="27"/>
      <c r="V327" s="27"/>
      <c r="W327" s="27"/>
      <c r="X327" s="27"/>
      <c r="Y327" s="27"/>
      <c r="Z327" s="27"/>
      <c r="AA327" s="27"/>
      <c r="AB327" s="27"/>
      <c r="AC327" s="99" t="s">
        <v>157</v>
      </c>
      <c r="AD327" s="27"/>
      <c r="AE327" s="27"/>
      <c r="AF327" s="27"/>
      <c r="AG327" s="27"/>
      <c r="AH327" s="100" t="s">
        <v>160</v>
      </c>
      <c r="AI327" s="44"/>
      <c r="AJ327" s="44"/>
      <c r="AK327" s="99" t="s">
        <v>157</v>
      </c>
      <c r="AL327" s="27"/>
      <c r="AM327" s="44"/>
      <c r="AN327" s="44"/>
      <c r="AO327" s="44"/>
      <c r="AP327" s="44"/>
      <c r="AQ327" s="7">
        <v>5</v>
      </c>
      <c r="AR327" s="3">
        <f t="shared" si="48"/>
        <v>102</v>
      </c>
      <c r="AS327" s="8">
        <f t="shared" si="45"/>
        <v>4.9019607843137254E-2</v>
      </c>
    </row>
    <row r="328" spans="1:45" ht="12.75" customHeight="1" x14ac:dyDescent="0.2">
      <c r="A328" s="108"/>
      <c r="B328" s="111"/>
      <c r="C328" s="53" t="s">
        <v>108</v>
      </c>
      <c r="D328" s="54"/>
      <c r="E328" s="27"/>
      <c r="F328" s="104"/>
      <c r="G328" s="27"/>
      <c r="H328" s="27"/>
      <c r="I328" s="27"/>
      <c r="J328" s="27"/>
      <c r="K328" s="99" t="s">
        <v>157</v>
      </c>
      <c r="L328" s="27"/>
      <c r="M328" s="27"/>
      <c r="N328" s="27"/>
      <c r="O328" s="27"/>
      <c r="P328" s="27"/>
      <c r="Q328" s="27"/>
      <c r="R328" s="27"/>
      <c r="S328" s="27"/>
      <c r="T328" s="99" t="s">
        <v>157</v>
      </c>
      <c r="U328" s="27"/>
      <c r="V328" s="27"/>
      <c r="W328" s="27"/>
      <c r="X328" s="27"/>
      <c r="Y328" s="27"/>
      <c r="Z328" s="27"/>
      <c r="AA328" s="27"/>
      <c r="AB328" s="27"/>
      <c r="AC328" s="99" t="s">
        <v>157</v>
      </c>
      <c r="AD328" s="27"/>
      <c r="AE328" s="27"/>
      <c r="AF328" s="27"/>
      <c r="AG328" s="27"/>
      <c r="AH328" s="100" t="s">
        <v>160</v>
      </c>
      <c r="AI328" s="44"/>
      <c r="AJ328" s="44"/>
      <c r="AK328" s="99" t="s">
        <v>157</v>
      </c>
      <c r="AL328" s="27"/>
      <c r="AM328" s="44"/>
      <c r="AN328" s="44"/>
      <c r="AO328" s="44"/>
      <c r="AP328" s="44"/>
      <c r="AQ328" s="7">
        <v>5</v>
      </c>
      <c r="AR328" s="3">
        <f t="shared" si="48"/>
        <v>102</v>
      </c>
      <c r="AS328" s="8">
        <f t="shared" si="45"/>
        <v>4.9019607843137254E-2</v>
      </c>
    </row>
    <row r="329" spans="1:45" ht="12.75" customHeight="1" x14ac:dyDescent="0.2">
      <c r="A329" s="108"/>
      <c r="B329" s="111"/>
      <c r="C329" s="95" t="s">
        <v>109</v>
      </c>
      <c r="D329" s="54"/>
      <c r="E329" s="27"/>
      <c r="F329" s="104"/>
      <c r="G329" s="27"/>
      <c r="H329" s="27"/>
      <c r="I329" s="27"/>
      <c r="J329" s="27"/>
      <c r="K329" s="99" t="s">
        <v>157</v>
      </c>
      <c r="L329" s="27"/>
      <c r="M329" s="27"/>
      <c r="N329" s="27"/>
      <c r="O329" s="27"/>
      <c r="P329" s="27"/>
      <c r="Q329" s="27"/>
      <c r="R329" s="27"/>
      <c r="S329" s="27"/>
      <c r="T329" s="99" t="s">
        <v>157</v>
      </c>
      <c r="U329" s="27"/>
      <c r="V329" s="27"/>
      <c r="W329" s="27"/>
      <c r="X329" s="27"/>
      <c r="Y329" s="27"/>
      <c r="Z329" s="27"/>
      <c r="AA329" s="27"/>
      <c r="AB329" s="27"/>
      <c r="AC329" s="99" t="s">
        <v>157</v>
      </c>
      <c r="AD329" s="27"/>
      <c r="AE329" s="27"/>
      <c r="AF329" s="27"/>
      <c r="AG329" s="27"/>
      <c r="AH329" s="100" t="s">
        <v>160</v>
      </c>
      <c r="AI329" s="44"/>
      <c r="AJ329" s="44"/>
      <c r="AK329" s="99" t="s">
        <v>157</v>
      </c>
      <c r="AL329" s="27"/>
      <c r="AM329" s="44"/>
      <c r="AN329" s="44"/>
      <c r="AO329" s="44"/>
      <c r="AP329" s="44"/>
      <c r="AQ329" s="7">
        <v>5</v>
      </c>
      <c r="AR329" s="3">
        <f t="shared" si="48"/>
        <v>102</v>
      </c>
      <c r="AS329" s="8">
        <f t="shared" si="45"/>
        <v>4.9019607843137254E-2</v>
      </c>
    </row>
    <row r="330" spans="1:45" ht="12.75" customHeight="1" x14ac:dyDescent="0.2">
      <c r="A330" s="108"/>
      <c r="B330" s="111"/>
      <c r="C330" s="95" t="s">
        <v>155</v>
      </c>
      <c r="D330" s="54"/>
      <c r="E330" s="27"/>
      <c r="F330" s="104"/>
      <c r="G330" s="27"/>
      <c r="H330" s="27"/>
      <c r="I330" s="27"/>
      <c r="J330" s="27"/>
      <c r="K330" s="99" t="s">
        <v>157</v>
      </c>
      <c r="L330" s="27"/>
      <c r="M330" s="27"/>
      <c r="N330" s="27"/>
      <c r="O330" s="27"/>
      <c r="P330" s="27"/>
      <c r="Q330" s="27"/>
      <c r="R330" s="27"/>
      <c r="S330" s="27"/>
      <c r="T330" s="99" t="s">
        <v>157</v>
      </c>
      <c r="U330" s="27"/>
      <c r="V330" s="27"/>
      <c r="W330" s="27"/>
      <c r="X330" s="27"/>
      <c r="Y330" s="27"/>
      <c r="Z330" s="27"/>
      <c r="AA330" s="27"/>
      <c r="AB330" s="27"/>
      <c r="AC330" s="99" t="s">
        <v>157</v>
      </c>
      <c r="AD330" s="27"/>
      <c r="AE330" s="27"/>
      <c r="AF330" s="27"/>
      <c r="AG330" s="27"/>
      <c r="AH330" s="100" t="s">
        <v>160</v>
      </c>
      <c r="AI330" s="44"/>
      <c r="AJ330" s="44"/>
      <c r="AK330" s="99" t="s">
        <v>157</v>
      </c>
      <c r="AL330" s="27"/>
      <c r="AM330" s="44"/>
      <c r="AN330" s="44"/>
      <c r="AO330" s="44"/>
      <c r="AP330" s="44"/>
      <c r="AQ330" s="7">
        <v>5</v>
      </c>
      <c r="AR330" s="3">
        <f t="shared" si="48"/>
        <v>102</v>
      </c>
      <c r="AS330" s="8">
        <f t="shared" si="45"/>
        <v>4.9019607843137254E-2</v>
      </c>
    </row>
    <row r="331" spans="1:45" ht="12.75" customHeight="1" x14ac:dyDescent="0.2">
      <c r="A331" s="108"/>
      <c r="B331" s="112"/>
      <c r="C331" s="53" t="s">
        <v>156</v>
      </c>
      <c r="D331" s="54"/>
      <c r="E331" s="27"/>
      <c r="F331" s="104"/>
      <c r="G331" s="27"/>
      <c r="H331" s="27"/>
      <c r="I331" s="27"/>
      <c r="J331" s="27"/>
      <c r="K331" s="99" t="s">
        <v>157</v>
      </c>
      <c r="L331" s="27"/>
      <c r="M331" s="27"/>
      <c r="N331" s="27"/>
      <c r="O331" s="27"/>
      <c r="P331" s="27"/>
      <c r="Q331" s="27"/>
      <c r="R331" s="27"/>
      <c r="S331" s="27"/>
      <c r="T331" s="99" t="s">
        <v>157</v>
      </c>
      <c r="U331" s="27"/>
      <c r="V331" s="27"/>
      <c r="W331" s="27"/>
      <c r="X331" s="27"/>
      <c r="Y331" s="27"/>
      <c r="Z331" s="27"/>
      <c r="AA331" s="27"/>
      <c r="AB331" s="27"/>
      <c r="AC331" s="99" t="s">
        <v>157</v>
      </c>
      <c r="AD331" s="27"/>
      <c r="AE331" s="27"/>
      <c r="AF331" s="27"/>
      <c r="AG331" s="27"/>
      <c r="AH331" s="100" t="s">
        <v>160</v>
      </c>
      <c r="AI331" s="44"/>
      <c r="AJ331" s="44"/>
      <c r="AK331" s="99" t="s">
        <v>157</v>
      </c>
      <c r="AL331" s="27"/>
      <c r="AM331" s="44"/>
      <c r="AN331" s="44"/>
      <c r="AO331" s="44"/>
      <c r="AP331" s="44"/>
      <c r="AQ331" s="7">
        <v>5</v>
      </c>
      <c r="AR331" s="3">
        <f t="shared" si="48"/>
        <v>102</v>
      </c>
      <c r="AS331" s="8">
        <f t="shared" si="45"/>
        <v>4.9019607843137254E-2</v>
      </c>
    </row>
    <row r="332" spans="1:45" ht="12.75" customHeight="1" x14ac:dyDescent="0.2">
      <c r="A332" s="108"/>
      <c r="B332" s="110" t="s">
        <v>102</v>
      </c>
      <c r="C332" s="53" t="s">
        <v>107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99" t="s">
        <v>157</v>
      </c>
      <c r="P332" s="27"/>
      <c r="Q332" s="27"/>
      <c r="R332" s="27"/>
      <c r="S332" s="27"/>
      <c r="T332" s="27"/>
      <c r="U332" s="27"/>
      <c r="V332" s="27"/>
      <c r="W332" s="27"/>
      <c r="X332" s="27"/>
      <c r="Y332" s="99" t="s">
        <v>157</v>
      </c>
      <c r="Z332" s="27"/>
      <c r="AA332" s="27"/>
      <c r="AB332" s="27"/>
      <c r="AC332" s="27"/>
      <c r="AD332" s="27"/>
      <c r="AE332" s="27"/>
      <c r="AF332" s="27"/>
      <c r="AG332" s="99" t="s">
        <v>157</v>
      </c>
      <c r="AH332" s="27"/>
      <c r="AI332" s="44"/>
      <c r="AJ332" s="106" t="s">
        <v>157</v>
      </c>
      <c r="AK332" s="27"/>
      <c r="AL332" s="27"/>
      <c r="AM332" s="44"/>
      <c r="AN332" s="44"/>
      <c r="AO332" s="44"/>
      <c r="AP332" s="44"/>
      <c r="AQ332" s="7">
        <v>4</v>
      </c>
      <c r="AR332" s="3">
        <f>34*2</f>
        <v>68</v>
      </c>
      <c r="AS332" s="8">
        <f t="shared" si="45"/>
        <v>5.8823529411764705E-2</v>
      </c>
    </row>
    <row r="333" spans="1:45" x14ac:dyDescent="0.2">
      <c r="A333" s="108"/>
      <c r="B333" s="111"/>
      <c r="C333" s="53" t="s">
        <v>108</v>
      </c>
      <c r="D333" s="54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99" t="s">
        <v>157</v>
      </c>
      <c r="P333" s="27"/>
      <c r="Q333" s="27"/>
      <c r="R333" s="27"/>
      <c r="S333" s="27"/>
      <c r="T333" s="27"/>
      <c r="U333" s="27"/>
      <c r="V333" s="27"/>
      <c r="W333" s="27"/>
      <c r="X333" s="27"/>
      <c r="Y333" s="99" t="s">
        <v>157</v>
      </c>
      <c r="Z333" s="27"/>
      <c r="AA333" s="27"/>
      <c r="AB333" s="27"/>
      <c r="AC333" s="27"/>
      <c r="AD333" s="27"/>
      <c r="AE333" s="27"/>
      <c r="AF333" s="27"/>
      <c r="AG333" s="99" t="s">
        <v>157</v>
      </c>
      <c r="AH333" s="27"/>
      <c r="AI333" s="44"/>
      <c r="AJ333" s="106" t="s">
        <v>157</v>
      </c>
      <c r="AK333" s="27"/>
      <c r="AL333" s="27"/>
      <c r="AM333" s="44"/>
      <c r="AN333" s="44"/>
      <c r="AO333" s="44"/>
      <c r="AP333" s="44"/>
      <c r="AQ333" s="7">
        <v>4</v>
      </c>
      <c r="AR333" s="3">
        <f t="shared" ref="AR333:AR336" si="49">34*2</f>
        <v>68</v>
      </c>
      <c r="AS333" s="8">
        <f t="shared" si="45"/>
        <v>5.8823529411764705E-2</v>
      </c>
    </row>
    <row r="334" spans="1:45" x14ac:dyDescent="0.2">
      <c r="A334" s="108"/>
      <c r="B334" s="111"/>
      <c r="C334" s="95" t="s">
        <v>109</v>
      </c>
      <c r="D334" s="54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99" t="s">
        <v>157</v>
      </c>
      <c r="P334" s="27"/>
      <c r="Q334" s="27"/>
      <c r="R334" s="27"/>
      <c r="S334" s="27"/>
      <c r="T334" s="27"/>
      <c r="U334" s="27"/>
      <c r="V334" s="27"/>
      <c r="W334" s="27"/>
      <c r="X334" s="27"/>
      <c r="Y334" s="99" t="s">
        <v>157</v>
      </c>
      <c r="Z334" s="27"/>
      <c r="AA334" s="27"/>
      <c r="AB334" s="27"/>
      <c r="AC334" s="27"/>
      <c r="AD334" s="27"/>
      <c r="AE334" s="27"/>
      <c r="AF334" s="27"/>
      <c r="AG334" s="99" t="s">
        <v>157</v>
      </c>
      <c r="AH334" s="27"/>
      <c r="AI334" s="44"/>
      <c r="AJ334" s="106" t="s">
        <v>157</v>
      </c>
      <c r="AK334" s="27"/>
      <c r="AL334" s="27"/>
      <c r="AM334" s="44"/>
      <c r="AN334" s="44"/>
      <c r="AO334" s="44"/>
      <c r="AP334" s="44"/>
      <c r="AQ334" s="7">
        <v>4</v>
      </c>
      <c r="AR334" s="3">
        <f t="shared" si="49"/>
        <v>68</v>
      </c>
      <c r="AS334" s="8">
        <f t="shared" si="45"/>
        <v>5.8823529411764705E-2</v>
      </c>
    </row>
    <row r="335" spans="1:45" x14ac:dyDescent="0.2">
      <c r="A335" s="108"/>
      <c r="B335" s="111"/>
      <c r="C335" s="95" t="s">
        <v>155</v>
      </c>
      <c r="D335" s="54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99" t="s">
        <v>157</v>
      </c>
      <c r="P335" s="27"/>
      <c r="Q335" s="27"/>
      <c r="R335" s="27"/>
      <c r="S335" s="27"/>
      <c r="T335" s="27"/>
      <c r="U335" s="27"/>
      <c r="V335" s="27"/>
      <c r="W335" s="27"/>
      <c r="X335" s="27"/>
      <c r="Y335" s="99" t="s">
        <v>157</v>
      </c>
      <c r="Z335" s="27"/>
      <c r="AA335" s="27"/>
      <c r="AB335" s="27"/>
      <c r="AC335" s="27"/>
      <c r="AD335" s="27"/>
      <c r="AE335" s="27"/>
      <c r="AF335" s="27"/>
      <c r="AG335" s="99" t="s">
        <v>157</v>
      </c>
      <c r="AH335" s="27"/>
      <c r="AI335" s="44"/>
      <c r="AJ335" s="106" t="s">
        <v>157</v>
      </c>
      <c r="AK335" s="27"/>
      <c r="AL335" s="27"/>
      <c r="AM335" s="44"/>
      <c r="AN335" s="44"/>
      <c r="AO335" s="44"/>
      <c r="AP335" s="44"/>
      <c r="AQ335" s="7">
        <v>4</v>
      </c>
      <c r="AR335" s="3">
        <f t="shared" si="49"/>
        <v>68</v>
      </c>
      <c r="AS335" s="8">
        <f t="shared" si="45"/>
        <v>5.8823529411764705E-2</v>
      </c>
    </row>
    <row r="336" spans="1:45" x14ac:dyDescent="0.2">
      <c r="A336" s="108"/>
      <c r="B336" s="112"/>
      <c r="C336" s="53" t="s">
        <v>156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99" t="s">
        <v>157</v>
      </c>
      <c r="P336" s="27"/>
      <c r="Q336" s="27"/>
      <c r="R336" s="27"/>
      <c r="S336" s="27"/>
      <c r="T336" s="27"/>
      <c r="U336" s="27"/>
      <c r="V336" s="27"/>
      <c r="W336" s="27"/>
      <c r="X336" s="27"/>
      <c r="Y336" s="99" t="s">
        <v>157</v>
      </c>
      <c r="Z336" s="27"/>
      <c r="AA336" s="27"/>
      <c r="AB336" s="27"/>
      <c r="AC336" s="27"/>
      <c r="AD336" s="27"/>
      <c r="AE336" s="27"/>
      <c r="AF336" s="27"/>
      <c r="AG336" s="99" t="s">
        <v>157</v>
      </c>
      <c r="AH336" s="27"/>
      <c r="AI336" s="44"/>
      <c r="AJ336" s="106" t="s">
        <v>157</v>
      </c>
      <c r="AK336" s="27"/>
      <c r="AL336" s="27"/>
      <c r="AM336" s="44"/>
      <c r="AN336" s="44"/>
      <c r="AO336" s="44"/>
      <c r="AP336" s="44"/>
      <c r="AQ336" s="7">
        <v>4</v>
      </c>
      <c r="AR336" s="3">
        <f t="shared" si="49"/>
        <v>68</v>
      </c>
      <c r="AS336" s="8">
        <f t="shared" si="45"/>
        <v>5.8823529411764705E-2</v>
      </c>
    </row>
    <row r="337" spans="1:45" ht="13.5" customHeight="1" x14ac:dyDescent="0.2">
      <c r="A337" s="108"/>
      <c r="B337" s="110" t="s">
        <v>103</v>
      </c>
      <c r="C337" s="53" t="s">
        <v>107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106" t="s">
        <v>157</v>
      </c>
      <c r="AJ337" s="44"/>
      <c r="AK337" s="27"/>
      <c r="AL337" s="27"/>
      <c r="AM337" s="44"/>
      <c r="AN337" s="44"/>
      <c r="AO337" s="44"/>
      <c r="AP337" s="44"/>
      <c r="AQ337" s="7">
        <v>1</v>
      </c>
      <c r="AR337" s="3">
        <f>34*1</f>
        <v>34</v>
      </c>
      <c r="AS337" s="8">
        <f t="shared" si="45"/>
        <v>2.9411764705882353E-2</v>
      </c>
    </row>
    <row r="338" spans="1:45" ht="12.75" customHeight="1" x14ac:dyDescent="0.2">
      <c r="A338" s="108"/>
      <c r="B338" s="111"/>
      <c r="C338" s="53" t="s">
        <v>108</v>
      </c>
      <c r="D338" s="54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43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106" t="s">
        <v>157</v>
      </c>
      <c r="AJ338" s="44"/>
      <c r="AK338" s="27"/>
      <c r="AL338" s="27"/>
      <c r="AM338" s="44"/>
      <c r="AN338" s="44"/>
      <c r="AO338" s="44"/>
      <c r="AP338" s="44"/>
      <c r="AQ338" s="7">
        <v>1</v>
      </c>
      <c r="AR338" s="3">
        <f t="shared" ref="AR338:AR346" si="50">34*1</f>
        <v>34</v>
      </c>
      <c r="AS338" s="8">
        <f t="shared" si="45"/>
        <v>2.9411764705882353E-2</v>
      </c>
    </row>
    <row r="339" spans="1:45" ht="12.75" customHeight="1" x14ac:dyDescent="0.2">
      <c r="A339" s="108"/>
      <c r="B339" s="111"/>
      <c r="C339" s="95" t="s">
        <v>109</v>
      </c>
      <c r="D339" s="54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43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106" t="s">
        <v>157</v>
      </c>
      <c r="AJ339" s="44"/>
      <c r="AK339" s="27"/>
      <c r="AL339" s="27"/>
      <c r="AM339" s="44"/>
      <c r="AN339" s="44"/>
      <c r="AO339" s="44"/>
      <c r="AP339" s="44"/>
      <c r="AQ339" s="7">
        <v>1</v>
      </c>
      <c r="AR339" s="3">
        <f t="shared" si="50"/>
        <v>34</v>
      </c>
      <c r="AS339" s="8">
        <f t="shared" si="45"/>
        <v>2.9411764705882353E-2</v>
      </c>
    </row>
    <row r="340" spans="1:45" ht="12.75" customHeight="1" x14ac:dyDescent="0.2">
      <c r="A340" s="108"/>
      <c r="B340" s="111"/>
      <c r="C340" s="95" t="s">
        <v>155</v>
      </c>
      <c r="D340" s="54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43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106" t="s">
        <v>157</v>
      </c>
      <c r="AJ340" s="44"/>
      <c r="AK340" s="27"/>
      <c r="AL340" s="27"/>
      <c r="AM340" s="44"/>
      <c r="AN340" s="44"/>
      <c r="AO340" s="44"/>
      <c r="AP340" s="44"/>
      <c r="AQ340" s="7">
        <v>1</v>
      </c>
      <c r="AR340" s="3">
        <f t="shared" si="50"/>
        <v>34</v>
      </c>
      <c r="AS340" s="8">
        <f t="shared" si="45"/>
        <v>2.9411764705882353E-2</v>
      </c>
    </row>
    <row r="341" spans="1:45" ht="12.75" customHeight="1" x14ac:dyDescent="0.2">
      <c r="A341" s="108"/>
      <c r="B341" s="112"/>
      <c r="C341" s="53" t="s">
        <v>156</v>
      </c>
      <c r="D341" s="52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43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106" t="s">
        <v>157</v>
      </c>
      <c r="AJ341" s="44"/>
      <c r="AK341" s="27"/>
      <c r="AL341" s="27"/>
      <c r="AM341" s="44"/>
      <c r="AN341" s="44"/>
      <c r="AO341" s="44"/>
      <c r="AP341" s="44"/>
      <c r="AQ341" s="7">
        <v>1</v>
      </c>
      <c r="AR341" s="3">
        <f t="shared" si="50"/>
        <v>34</v>
      </c>
      <c r="AS341" s="8">
        <f t="shared" si="45"/>
        <v>2.9411764705882353E-2</v>
      </c>
    </row>
    <row r="342" spans="1:45" ht="12.75" customHeight="1" x14ac:dyDescent="0.2">
      <c r="A342" s="108"/>
      <c r="B342" s="110" t="s">
        <v>35</v>
      </c>
      <c r="C342" s="53" t="s">
        <v>107</v>
      </c>
      <c r="D342" s="54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99" t="s">
        <v>157</v>
      </c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99" t="s">
        <v>157</v>
      </c>
      <c r="AD342" s="27"/>
      <c r="AE342" s="27"/>
      <c r="AF342" s="27"/>
      <c r="AG342" s="43"/>
      <c r="AH342" s="27"/>
      <c r="AI342" s="99" t="s">
        <v>157</v>
      </c>
      <c r="AJ342" s="44"/>
      <c r="AK342" s="27"/>
      <c r="AL342" s="27"/>
      <c r="AM342" s="44"/>
      <c r="AN342" s="44"/>
      <c r="AO342" s="44"/>
      <c r="AP342" s="44"/>
      <c r="AQ342" s="7">
        <v>3</v>
      </c>
      <c r="AR342" s="3">
        <f t="shared" si="50"/>
        <v>34</v>
      </c>
      <c r="AS342" s="8">
        <f t="shared" si="45"/>
        <v>8.8235294117647065E-2</v>
      </c>
    </row>
    <row r="343" spans="1:45" ht="12.75" customHeight="1" x14ac:dyDescent="0.2">
      <c r="A343" s="108"/>
      <c r="B343" s="111"/>
      <c r="C343" s="53" t="s">
        <v>108</v>
      </c>
      <c r="D343" s="54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99" t="s">
        <v>157</v>
      </c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99" t="s">
        <v>157</v>
      </c>
      <c r="AD343" s="27"/>
      <c r="AE343" s="27"/>
      <c r="AF343" s="27"/>
      <c r="AG343" s="27"/>
      <c r="AH343" s="27"/>
      <c r="AI343" s="99" t="s">
        <v>157</v>
      </c>
      <c r="AJ343" s="43"/>
      <c r="AK343" s="27"/>
      <c r="AL343" s="27"/>
      <c r="AM343" s="44"/>
      <c r="AN343" s="44"/>
      <c r="AO343" s="44"/>
      <c r="AP343" s="44"/>
      <c r="AQ343" s="7">
        <v>3</v>
      </c>
      <c r="AR343" s="3">
        <f t="shared" si="50"/>
        <v>34</v>
      </c>
      <c r="AS343" s="8">
        <f t="shared" si="45"/>
        <v>8.8235294117647065E-2</v>
      </c>
    </row>
    <row r="344" spans="1:45" ht="12.75" customHeight="1" x14ac:dyDescent="0.2">
      <c r="A344" s="108"/>
      <c r="B344" s="111"/>
      <c r="C344" s="95" t="s">
        <v>109</v>
      </c>
      <c r="D344" s="54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99" t="s">
        <v>157</v>
      </c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99" t="s">
        <v>157</v>
      </c>
      <c r="AD344" s="27"/>
      <c r="AE344" s="27"/>
      <c r="AF344" s="27"/>
      <c r="AG344" s="27"/>
      <c r="AH344" s="27"/>
      <c r="AI344" s="99" t="s">
        <v>157</v>
      </c>
      <c r="AJ344" s="43"/>
      <c r="AK344" s="27"/>
      <c r="AL344" s="27"/>
      <c r="AM344" s="44"/>
      <c r="AN344" s="44"/>
      <c r="AO344" s="44"/>
      <c r="AP344" s="44"/>
      <c r="AQ344" s="7">
        <v>3</v>
      </c>
      <c r="AR344" s="3">
        <f t="shared" si="50"/>
        <v>34</v>
      </c>
      <c r="AS344" s="8">
        <f t="shared" si="45"/>
        <v>8.8235294117647065E-2</v>
      </c>
    </row>
    <row r="345" spans="1:45" ht="12.75" customHeight="1" x14ac:dyDescent="0.2">
      <c r="A345" s="108"/>
      <c r="B345" s="111"/>
      <c r="C345" s="95" t="s">
        <v>155</v>
      </c>
      <c r="D345" s="54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99" t="s">
        <v>157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99" t="s">
        <v>157</v>
      </c>
      <c r="AD345" s="27"/>
      <c r="AE345" s="27"/>
      <c r="AF345" s="27"/>
      <c r="AG345" s="27"/>
      <c r="AH345" s="27"/>
      <c r="AI345" s="99" t="s">
        <v>157</v>
      </c>
      <c r="AJ345" s="43"/>
      <c r="AK345" s="27"/>
      <c r="AL345" s="27"/>
      <c r="AM345" s="44"/>
      <c r="AN345" s="44"/>
      <c r="AO345" s="44"/>
      <c r="AP345" s="44"/>
      <c r="AQ345" s="7">
        <v>3</v>
      </c>
      <c r="AR345" s="3">
        <f t="shared" si="50"/>
        <v>34</v>
      </c>
      <c r="AS345" s="8">
        <f t="shared" si="45"/>
        <v>8.8235294117647065E-2</v>
      </c>
    </row>
    <row r="346" spans="1:45" ht="12.75" customHeight="1" x14ac:dyDescent="0.2">
      <c r="A346" s="108"/>
      <c r="B346" s="111"/>
      <c r="C346" s="53" t="s">
        <v>156</v>
      </c>
      <c r="D346" s="52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99" t="s">
        <v>157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99" t="s">
        <v>157</v>
      </c>
      <c r="AD346" s="27"/>
      <c r="AE346" s="27"/>
      <c r="AF346" s="27"/>
      <c r="AG346" s="27"/>
      <c r="AH346" s="27"/>
      <c r="AI346" s="99" t="s">
        <v>157</v>
      </c>
      <c r="AJ346" s="27"/>
      <c r="AK346" s="27"/>
      <c r="AL346" s="27"/>
      <c r="AM346" s="44"/>
      <c r="AN346" s="44"/>
      <c r="AO346" s="44"/>
      <c r="AP346" s="44"/>
      <c r="AQ346" s="7">
        <v>3</v>
      </c>
      <c r="AR346" s="3">
        <f t="shared" si="50"/>
        <v>34</v>
      </c>
      <c r="AS346" s="8">
        <f t="shared" si="45"/>
        <v>8.8235294117647065E-2</v>
      </c>
    </row>
    <row r="347" spans="1:45" ht="12.75" customHeight="1" x14ac:dyDescent="0.2">
      <c r="A347" s="108"/>
      <c r="B347" s="110" t="s">
        <v>28</v>
      </c>
      <c r="C347" s="53" t="s">
        <v>107</v>
      </c>
      <c r="D347" s="54"/>
      <c r="E347" s="27"/>
      <c r="F347" s="27"/>
      <c r="G347" s="27"/>
      <c r="H347" s="27"/>
      <c r="I347" s="27"/>
      <c r="J347" s="27"/>
      <c r="K347" s="27"/>
      <c r="L347" s="99" t="s">
        <v>157</v>
      </c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99" t="s">
        <v>157</v>
      </c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99" t="s">
        <v>157</v>
      </c>
      <c r="AI347" s="43"/>
      <c r="AJ347" s="27"/>
      <c r="AK347" s="27"/>
      <c r="AL347" s="99" t="s">
        <v>157</v>
      </c>
      <c r="AM347" s="44"/>
      <c r="AN347" s="44"/>
      <c r="AO347" s="44"/>
      <c r="AP347" s="44"/>
      <c r="AQ347" s="7">
        <v>4</v>
      </c>
      <c r="AR347" s="3">
        <f>34*3</f>
        <v>102</v>
      </c>
      <c r="AS347" s="8">
        <f t="shared" si="45"/>
        <v>3.9215686274509803E-2</v>
      </c>
    </row>
    <row r="348" spans="1:45" ht="12.75" customHeight="1" x14ac:dyDescent="0.2">
      <c r="A348" s="108"/>
      <c r="B348" s="111"/>
      <c r="C348" s="53" t="s">
        <v>108</v>
      </c>
      <c r="D348" s="52"/>
      <c r="E348" s="27"/>
      <c r="F348" s="27"/>
      <c r="G348" s="27"/>
      <c r="H348" s="27"/>
      <c r="I348" s="27"/>
      <c r="J348" s="27"/>
      <c r="K348" s="27"/>
      <c r="L348" s="99" t="s">
        <v>157</v>
      </c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99" t="s">
        <v>157</v>
      </c>
      <c r="X348" s="27"/>
      <c r="Y348" s="27"/>
      <c r="Z348" s="27"/>
      <c r="AA348" s="27"/>
      <c r="AB348" s="27"/>
      <c r="AC348" s="27"/>
      <c r="AD348" s="27"/>
      <c r="AE348" s="27"/>
      <c r="AF348" s="43"/>
      <c r="AG348" s="43"/>
      <c r="AH348" s="99" t="s">
        <v>157</v>
      </c>
      <c r="AI348" s="27"/>
      <c r="AJ348" s="44"/>
      <c r="AK348" s="43"/>
      <c r="AL348" s="99" t="s">
        <v>157</v>
      </c>
      <c r="AM348" s="44"/>
      <c r="AN348" s="44"/>
      <c r="AO348" s="44"/>
      <c r="AP348" s="44"/>
      <c r="AQ348" s="7">
        <v>4</v>
      </c>
      <c r="AR348" s="3">
        <f t="shared" ref="AR348:AR351" si="51">34*3</f>
        <v>102</v>
      </c>
      <c r="AS348" s="8">
        <f t="shared" si="45"/>
        <v>3.9215686274509803E-2</v>
      </c>
    </row>
    <row r="349" spans="1:45" ht="12.75" customHeight="1" x14ac:dyDescent="0.2">
      <c r="A349" s="108"/>
      <c r="B349" s="111"/>
      <c r="C349" s="95" t="s">
        <v>109</v>
      </c>
      <c r="D349" s="59"/>
      <c r="E349" s="27"/>
      <c r="F349" s="27"/>
      <c r="G349" s="27"/>
      <c r="H349" s="27"/>
      <c r="I349" s="27"/>
      <c r="J349" s="27"/>
      <c r="K349" s="27"/>
      <c r="L349" s="99" t="s">
        <v>157</v>
      </c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99" t="s">
        <v>157</v>
      </c>
      <c r="X349" s="27"/>
      <c r="Y349" s="27"/>
      <c r="Z349" s="27"/>
      <c r="AA349" s="27"/>
      <c r="AB349" s="27"/>
      <c r="AC349" s="27"/>
      <c r="AD349" s="27"/>
      <c r="AE349" s="27"/>
      <c r="AF349" s="43"/>
      <c r="AG349" s="43"/>
      <c r="AH349" s="99" t="s">
        <v>157</v>
      </c>
      <c r="AI349" s="27"/>
      <c r="AJ349" s="44"/>
      <c r="AK349" s="43"/>
      <c r="AL349" s="99" t="s">
        <v>157</v>
      </c>
      <c r="AM349" s="44"/>
      <c r="AN349" s="44"/>
      <c r="AO349" s="44"/>
      <c r="AP349" s="44"/>
      <c r="AQ349" s="7">
        <v>4</v>
      </c>
      <c r="AR349" s="3">
        <f t="shared" si="51"/>
        <v>102</v>
      </c>
      <c r="AS349" s="8">
        <f t="shared" si="45"/>
        <v>3.9215686274509803E-2</v>
      </c>
    </row>
    <row r="350" spans="1:45" ht="12.75" customHeight="1" x14ac:dyDescent="0.2">
      <c r="A350" s="108"/>
      <c r="B350" s="111"/>
      <c r="C350" s="95" t="s">
        <v>155</v>
      </c>
      <c r="D350" s="59"/>
      <c r="E350" s="27"/>
      <c r="F350" s="27"/>
      <c r="G350" s="27"/>
      <c r="H350" s="27"/>
      <c r="I350" s="27"/>
      <c r="J350" s="27"/>
      <c r="K350" s="27"/>
      <c r="L350" s="99" t="s">
        <v>157</v>
      </c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99" t="s">
        <v>157</v>
      </c>
      <c r="X350" s="27"/>
      <c r="Y350" s="27"/>
      <c r="Z350" s="27"/>
      <c r="AA350" s="27"/>
      <c r="AB350" s="27"/>
      <c r="AC350" s="27"/>
      <c r="AD350" s="27"/>
      <c r="AE350" s="27"/>
      <c r="AF350" s="43"/>
      <c r="AG350" s="43"/>
      <c r="AH350" s="99" t="s">
        <v>157</v>
      </c>
      <c r="AI350" s="27"/>
      <c r="AJ350" s="44"/>
      <c r="AK350" s="43"/>
      <c r="AL350" s="99" t="s">
        <v>157</v>
      </c>
      <c r="AM350" s="44"/>
      <c r="AN350" s="44"/>
      <c r="AO350" s="44"/>
      <c r="AP350" s="44"/>
      <c r="AQ350" s="7">
        <v>4</v>
      </c>
      <c r="AR350" s="3">
        <f t="shared" si="51"/>
        <v>102</v>
      </c>
      <c r="AS350" s="8">
        <f t="shared" si="45"/>
        <v>3.9215686274509803E-2</v>
      </c>
    </row>
    <row r="351" spans="1:45" ht="12.75" customHeight="1" x14ac:dyDescent="0.2">
      <c r="A351" s="108"/>
      <c r="B351" s="112"/>
      <c r="C351" s="53" t="s">
        <v>156</v>
      </c>
      <c r="D351" s="52"/>
      <c r="E351" s="27"/>
      <c r="F351" s="27"/>
      <c r="G351" s="27"/>
      <c r="H351" s="27"/>
      <c r="I351" s="27"/>
      <c r="J351" s="27"/>
      <c r="K351" s="27"/>
      <c r="L351" s="99" t="s">
        <v>157</v>
      </c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99" t="s">
        <v>157</v>
      </c>
      <c r="X351" s="27"/>
      <c r="Y351" s="27"/>
      <c r="Z351" s="27"/>
      <c r="AA351" s="27"/>
      <c r="AB351" s="27"/>
      <c r="AC351" s="27"/>
      <c r="AD351" s="27"/>
      <c r="AE351" s="27"/>
      <c r="AF351" s="43"/>
      <c r="AG351" s="27"/>
      <c r="AH351" s="99" t="s">
        <v>157</v>
      </c>
      <c r="AI351" s="44"/>
      <c r="AJ351" s="44"/>
      <c r="AK351" s="43"/>
      <c r="AL351" s="99" t="s">
        <v>157</v>
      </c>
      <c r="AM351" s="44"/>
      <c r="AN351" s="44"/>
      <c r="AO351" s="44"/>
      <c r="AP351" s="44"/>
      <c r="AQ351" s="7">
        <v>4</v>
      </c>
      <c r="AR351" s="3">
        <f t="shared" si="51"/>
        <v>102</v>
      </c>
      <c r="AS351" s="8">
        <f t="shared" si="45"/>
        <v>3.9215686274509803E-2</v>
      </c>
    </row>
    <row r="352" spans="1:45" ht="12.75" customHeight="1" x14ac:dyDescent="0.2">
      <c r="A352" s="108"/>
      <c r="B352" s="110" t="s">
        <v>30</v>
      </c>
      <c r="C352" s="53" t="s">
        <v>107</v>
      </c>
      <c r="D352" s="54"/>
      <c r="E352" s="27"/>
      <c r="F352" s="27"/>
      <c r="G352" s="27"/>
      <c r="H352" s="27"/>
      <c r="I352" s="27"/>
      <c r="J352" s="27"/>
      <c r="K352" s="99" t="s">
        <v>157</v>
      </c>
      <c r="L352" s="27"/>
      <c r="M352" s="27"/>
      <c r="N352" s="27"/>
      <c r="O352" s="27"/>
      <c r="P352" s="99" t="s">
        <v>157</v>
      </c>
      <c r="Q352" s="27"/>
      <c r="R352" s="27"/>
      <c r="S352" s="27"/>
      <c r="T352" s="27"/>
      <c r="U352" s="27"/>
      <c r="V352" s="27"/>
      <c r="W352" s="27"/>
      <c r="X352" s="99" t="s">
        <v>157</v>
      </c>
      <c r="Y352" s="27"/>
      <c r="Z352" s="27"/>
      <c r="AA352" s="27"/>
      <c r="AB352" s="27"/>
      <c r="AC352" s="27"/>
      <c r="AD352" s="27"/>
      <c r="AE352" s="99" t="s">
        <v>157</v>
      </c>
      <c r="AF352" s="27"/>
      <c r="AG352" s="27"/>
      <c r="AH352" s="43"/>
      <c r="AI352" s="43"/>
      <c r="AJ352" s="44"/>
      <c r="AK352" s="99" t="s">
        <v>157</v>
      </c>
      <c r="AL352" s="27"/>
      <c r="AM352" s="44"/>
      <c r="AN352" s="44"/>
      <c r="AO352" s="44"/>
      <c r="AP352" s="44"/>
      <c r="AQ352" s="7">
        <v>5</v>
      </c>
      <c r="AR352" s="3">
        <f>34*2</f>
        <v>68</v>
      </c>
      <c r="AS352" s="8">
        <f t="shared" si="45"/>
        <v>7.3529411764705885E-2</v>
      </c>
    </row>
    <row r="353" spans="1:45" ht="12.75" customHeight="1" x14ac:dyDescent="0.2">
      <c r="A353" s="108"/>
      <c r="B353" s="111"/>
      <c r="C353" s="53" t="s">
        <v>108</v>
      </c>
      <c r="D353" s="54"/>
      <c r="E353" s="27"/>
      <c r="F353" s="27"/>
      <c r="G353" s="27"/>
      <c r="H353" s="27"/>
      <c r="I353" s="27"/>
      <c r="J353" s="27"/>
      <c r="K353" s="99" t="s">
        <v>157</v>
      </c>
      <c r="L353" s="27"/>
      <c r="M353" s="27"/>
      <c r="N353" s="27"/>
      <c r="O353" s="27"/>
      <c r="P353" s="99" t="s">
        <v>157</v>
      </c>
      <c r="Q353" s="27"/>
      <c r="R353" s="27"/>
      <c r="S353" s="27"/>
      <c r="T353" s="27"/>
      <c r="U353" s="27"/>
      <c r="V353" s="27"/>
      <c r="W353" s="27"/>
      <c r="X353" s="99" t="s">
        <v>157</v>
      </c>
      <c r="Y353" s="27"/>
      <c r="Z353" s="27"/>
      <c r="AA353" s="27"/>
      <c r="AB353" s="27"/>
      <c r="AC353" s="27"/>
      <c r="AD353" s="27"/>
      <c r="AE353" s="99" t="s">
        <v>157</v>
      </c>
      <c r="AF353" s="27"/>
      <c r="AG353" s="27"/>
      <c r="AH353" s="43"/>
      <c r="AI353" s="43"/>
      <c r="AJ353" s="44"/>
      <c r="AK353" s="99" t="s">
        <v>157</v>
      </c>
      <c r="AL353" s="27"/>
      <c r="AM353" s="44"/>
      <c r="AN353" s="44"/>
      <c r="AO353" s="44"/>
      <c r="AP353" s="44"/>
      <c r="AQ353" s="7">
        <v>5</v>
      </c>
      <c r="AR353" s="3">
        <f t="shared" ref="AR353:AR361" si="52">34*2</f>
        <v>68</v>
      </c>
      <c r="AS353" s="8">
        <f t="shared" si="45"/>
        <v>7.3529411764705885E-2</v>
      </c>
    </row>
    <row r="354" spans="1:45" ht="12.75" customHeight="1" x14ac:dyDescent="0.2">
      <c r="A354" s="108"/>
      <c r="B354" s="111"/>
      <c r="C354" s="95" t="s">
        <v>109</v>
      </c>
      <c r="D354" s="54"/>
      <c r="E354" s="27"/>
      <c r="F354" s="27"/>
      <c r="G354" s="27"/>
      <c r="H354" s="27"/>
      <c r="I354" s="27"/>
      <c r="J354" s="27"/>
      <c r="K354" s="99" t="s">
        <v>157</v>
      </c>
      <c r="L354" s="27"/>
      <c r="M354" s="27"/>
      <c r="N354" s="27"/>
      <c r="O354" s="27"/>
      <c r="P354" s="99" t="s">
        <v>157</v>
      </c>
      <c r="Q354" s="27"/>
      <c r="R354" s="27"/>
      <c r="S354" s="27"/>
      <c r="T354" s="27"/>
      <c r="U354" s="27"/>
      <c r="V354" s="27"/>
      <c r="W354" s="27"/>
      <c r="X354" s="99" t="s">
        <v>157</v>
      </c>
      <c r="Y354" s="27"/>
      <c r="Z354" s="27"/>
      <c r="AA354" s="27"/>
      <c r="AB354" s="27"/>
      <c r="AC354" s="27"/>
      <c r="AD354" s="27"/>
      <c r="AE354" s="99" t="s">
        <v>157</v>
      </c>
      <c r="AF354" s="27"/>
      <c r="AG354" s="27"/>
      <c r="AH354" s="43"/>
      <c r="AI354" s="43"/>
      <c r="AJ354" s="44"/>
      <c r="AK354" s="99" t="s">
        <v>157</v>
      </c>
      <c r="AL354" s="27"/>
      <c r="AM354" s="44"/>
      <c r="AN354" s="44"/>
      <c r="AO354" s="44"/>
      <c r="AP354" s="44"/>
      <c r="AQ354" s="7">
        <v>5</v>
      </c>
      <c r="AR354" s="3">
        <f t="shared" si="52"/>
        <v>68</v>
      </c>
      <c r="AS354" s="8">
        <f t="shared" si="45"/>
        <v>7.3529411764705885E-2</v>
      </c>
    </row>
    <row r="355" spans="1:45" ht="12.75" customHeight="1" x14ac:dyDescent="0.2">
      <c r="A355" s="108"/>
      <c r="B355" s="111"/>
      <c r="C355" s="95" t="s">
        <v>155</v>
      </c>
      <c r="D355" s="54"/>
      <c r="E355" s="27"/>
      <c r="F355" s="27"/>
      <c r="G355" s="27"/>
      <c r="H355" s="27"/>
      <c r="I355" s="27"/>
      <c r="J355" s="27"/>
      <c r="K355" s="99" t="s">
        <v>157</v>
      </c>
      <c r="L355" s="27"/>
      <c r="M355" s="27"/>
      <c r="N355" s="27"/>
      <c r="O355" s="27"/>
      <c r="P355" s="99" t="s">
        <v>157</v>
      </c>
      <c r="Q355" s="27"/>
      <c r="R355" s="27"/>
      <c r="S355" s="27"/>
      <c r="T355" s="27"/>
      <c r="U355" s="27"/>
      <c r="V355" s="27"/>
      <c r="W355" s="27"/>
      <c r="X355" s="99" t="s">
        <v>157</v>
      </c>
      <c r="Y355" s="27"/>
      <c r="Z355" s="27"/>
      <c r="AA355" s="27"/>
      <c r="AB355" s="27"/>
      <c r="AC355" s="27"/>
      <c r="AD355" s="27"/>
      <c r="AE355" s="99" t="s">
        <v>157</v>
      </c>
      <c r="AF355" s="27"/>
      <c r="AG355" s="27"/>
      <c r="AH355" s="43"/>
      <c r="AI355" s="43"/>
      <c r="AJ355" s="44"/>
      <c r="AK355" s="99" t="s">
        <v>157</v>
      </c>
      <c r="AL355" s="27"/>
      <c r="AM355" s="44"/>
      <c r="AN355" s="44"/>
      <c r="AO355" s="44"/>
      <c r="AP355" s="44"/>
      <c r="AQ355" s="7">
        <v>5</v>
      </c>
      <c r="AR355" s="3">
        <f t="shared" si="52"/>
        <v>68</v>
      </c>
      <c r="AS355" s="8">
        <f t="shared" si="45"/>
        <v>7.3529411764705885E-2</v>
      </c>
    </row>
    <row r="356" spans="1:45" ht="12.75" customHeight="1" x14ac:dyDescent="0.2">
      <c r="A356" s="108"/>
      <c r="B356" s="112"/>
      <c r="C356" s="53" t="s">
        <v>156</v>
      </c>
      <c r="D356" s="54"/>
      <c r="E356" s="27"/>
      <c r="F356" s="27"/>
      <c r="G356" s="27"/>
      <c r="H356" s="27"/>
      <c r="I356" s="27"/>
      <c r="J356" s="27"/>
      <c r="K356" s="99" t="s">
        <v>157</v>
      </c>
      <c r="L356" s="27"/>
      <c r="M356" s="27"/>
      <c r="N356" s="27"/>
      <c r="O356" s="27"/>
      <c r="P356" s="99" t="s">
        <v>157</v>
      </c>
      <c r="Q356" s="27"/>
      <c r="R356" s="27"/>
      <c r="S356" s="27"/>
      <c r="T356" s="27"/>
      <c r="U356" s="27"/>
      <c r="V356" s="104"/>
      <c r="W356" s="27"/>
      <c r="X356" s="99" t="s">
        <v>157</v>
      </c>
      <c r="Y356" s="27"/>
      <c r="Z356" s="27"/>
      <c r="AA356" s="27"/>
      <c r="AB356" s="27"/>
      <c r="AC356" s="27"/>
      <c r="AD356" s="27"/>
      <c r="AE356" s="99" t="s">
        <v>157</v>
      </c>
      <c r="AF356" s="27"/>
      <c r="AG356" s="27"/>
      <c r="AH356" s="43"/>
      <c r="AI356" s="43"/>
      <c r="AJ356" s="44"/>
      <c r="AK356" s="99" t="s">
        <v>157</v>
      </c>
      <c r="AL356" s="27"/>
      <c r="AM356" s="44"/>
      <c r="AN356" s="44"/>
      <c r="AO356" s="44"/>
      <c r="AP356" s="44"/>
      <c r="AQ356" s="7">
        <v>5</v>
      </c>
      <c r="AR356" s="3">
        <f t="shared" si="52"/>
        <v>68</v>
      </c>
      <c r="AS356" s="8">
        <f t="shared" si="45"/>
        <v>7.3529411764705885E-2</v>
      </c>
    </row>
    <row r="357" spans="1:45" ht="12.75" customHeight="1" x14ac:dyDescent="0.2">
      <c r="A357" s="108"/>
      <c r="B357" s="110" t="s">
        <v>34</v>
      </c>
      <c r="C357" s="53" t="s">
        <v>107</v>
      </c>
      <c r="D357" s="54"/>
      <c r="E357" s="27"/>
      <c r="F357" s="27"/>
      <c r="G357" s="27"/>
      <c r="H357" s="27"/>
      <c r="I357" s="27"/>
      <c r="J357" s="27"/>
      <c r="K357" s="99" t="s">
        <v>157</v>
      </c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99" t="s">
        <v>157</v>
      </c>
      <c r="W357" s="27"/>
      <c r="X357" s="27"/>
      <c r="Y357" s="27"/>
      <c r="Z357" s="27"/>
      <c r="AA357" s="27"/>
      <c r="AB357" s="27"/>
      <c r="AC357" s="27"/>
      <c r="AD357" s="99" t="s">
        <v>157</v>
      </c>
      <c r="AE357" s="27"/>
      <c r="AF357" s="27"/>
      <c r="AG357" s="27"/>
      <c r="AH357" s="43"/>
      <c r="AI357" s="43"/>
      <c r="AJ357" s="44"/>
      <c r="AK357" s="27"/>
      <c r="AL357" s="99" t="s">
        <v>157</v>
      </c>
      <c r="AM357" s="44"/>
      <c r="AN357" s="44"/>
      <c r="AO357" s="44"/>
      <c r="AP357" s="44"/>
      <c r="AQ357" s="7">
        <v>4</v>
      </c>
      <c r="AR357" s="3">
        <f t="shared" si="52"/>
        <v>68</v>
      </c>
      <c r="AS357" s="8">
        <f t="shared" si="45"/>
        <v>5.8823529411764705E-2</v>
      </c>
    </row>
    <row r="358" spans="1:45" ht="12.75" customHeight="1" x14ac:dyDescent="0.2">
      <c r="A358" s="108"/>
      <c r="B358" s="111"/>
      <c r="C358" s="53" t="s">
        <v>108</v>
      </c>
      <c r="D358" s="54"/>
      <c r="E358" s="27"/>
      <c r="F358" s="27"/>
      <c r="G358" s="27"/>
      <c r="H358" s="27"/>
      <c r="I358" s="27"/>
      <c r="J358" s="27"/>
      <c r="K358" s="99" t="s">
        <v>157</v>
      </c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99" t="s">
        <v>157</v>
      </c>
      <c r="W358" s="27"/>
      <c r="X358" s="27"/>
      <c r="Y358" s="27"/>
      <c r="Z358" s="27"/>
      <c r="AA358" s="27"/>
      <c r="AB358" s="27"/>
      <c r="AC358" s="27"/>
      <c r="AD358" s="99" t="s">
        <v>157</v>
      </c>
      <c r="AE358" s="27"/>
      <c r="AF358" s="27"/>
      <c r="AG358" s="27"/>
      <c r="AH358" s="43"/>
      <c r="AI358" s="43"/>
      <c r="AJ358" s="44"/>
      <c r="AK358" s="27"/>
      <c r="AL358" s="99" t="s">
        <v>157</v>
      </c>
      <c r="AM358" s="44"/>
      <c r="AN358" s="44"/>
      <c r="AO358" s="44"/>
      <c r="AP358" s="44"/>
      <c r="AQ358" s="7">
        <v>4</v>
      </c>
      <c r="AR358" s="3">
        <f t="shared" si="52"/>
        <v>68</v>
      </c>
      <c r="AS358" s="8">
        <f t="shared" si="45"/>
        <v>5.8823529411764705E-2</v>
      </c>
    </row>
    <row r="359" spans="1:45" ht="12.75" customHeight="1" x14ac:dyDescent="0.2">
      <c r="A359" s="108"/>
      <c r="B359" s="111"/>
      <c r="C359" s="95" t="s">
        <v>109</v>
      </c>
      <c r="D359" s="54"/>
      <c r="E359" s="27"/>
      <c r="F359" s="27"/>
      <c r="G359" s="27"/>
      <c r="H359" s="27"/>
      <c r="I359" s="27"/>
      <c r="J359" s="27"/>
      <c r="K359" s="99" t="s">
        <v>157</v>
      </c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99" t="s">
        <v>157</v>
      </c>
      <c r="W359" s="27"/>
      <c r="X359" s="27"/>
      <c r="Y359" s="27"/>
      <c r="Z359" s="27"/>
      <c r="AA359" s="27"/>
      <c r="AB359" s="27"/>
      <c r="AC359" s="27"/>
      <c r="AD359" s="99" t="s">
        <v>157</v>
      </c>
      <c r="AE359" s="27"/>
      <c r="AF359" s="27"/>
      <c r="AG359" s="27"/>
      <c r="AH359" s="43"/>
      <c r="AI359" s="43"/>
      <c r="AJ359" s="44"/>
      <c r="AK359" s="27"/>
      <c r="AL359" s="99" t="s">
        <v>157</v>
      </c>
      <c r="AM359" s="44"/>
      <c r="AN359" s="44"/>
      <c r="AO359" s="44"/>
      <c r="AP359" s="44"/>
      <c r="AQ359" s="7">
        <v>4</v>
      </c>
      <c r="AR359" s="3">
        <f t="shared" si="52"/>
        <v>68</v>
      </c>
      <c r="AS359" s="8">
        <f t="shared" si="45"/>
        <v>5.8823529411764705E-2</v>
      </c>
    </row>
    <row r="360" spans="1:45" ht="12.75" customHeight="1" x14ac:dyDescent="0.2">
      <c r="A360" s="108"/>
      <c r="B360" s="111"/>
      <c r="C360" s="95" t="s">
        <v>155</v>
      </c>
      <c r="D360" s="54"/>
      <c r="E360" s="27"/>
      <c r="F360" s="27"/>
      <c r="G360" s="27"/>
      <c r="H360" s="27"/>
      <c r="I360" s="27"/>
      <c r="J360" s="27"/>
      <c r="K360" s="99" t="s">
        <v>157</v>
      </c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99" t="s">
        <v>157</v>
      </c>
      <c r="W360" s="27"/>
      <c r="X360" s="27"/>
      <c r="Y360" s="27"/>
      <c r="Z360" s="27"/>
      <c r="AA360" s="27"/>
      <c r="AB360" s="27"/>
      <c r="AC360" s="27"/>
      <c r="AD360" s="99" t="s">
        <v>157</v>
      </c>
      <c r="AE360" s="27"/>
      <c r="AF360" s="27"/>
      <c r="AG360" s="27"/>
      <c r="AH360" s="43"/>
      <c r="AI360" s="43"/>
      <c r="AJ360" s="44"/>
      <c r="AK360" s="27"/>
      <c r="AL360" s="99" t="s">
        <v>157</v>
      </c>
      <c r="AM360" s="44"/>
      <c r="AN360" s="44"/>
      <c r="AO360" s="44"/>
      <c r="AP360" s="44"/>
      <c r="AQ360" s="7">
        <v>4</v>
      </c>
      <c r="AR360" s="3">
        <f t="shared" si="52"/>
        <v>68</v>
      </c>
      <c r="AS360" s="8">
        <f t="shared" si="45"/>
        <v>5.8823529411764705E-2</v>
      </c>
    </row>
    <row r="361" spans="1:45" ht="12.75" customHeight="1" x14ac:dyDescent="0.2">
      <c r="A361" s="108"/>
      <c r="B361" s="112"/>
      <c r="C361" s="53" t="s">
        <v>156</v>
      </c>
      <c r="D361" s="52"/>
      <c r="E361" s="27"/>
      <c r="F361" s="27"/>
      <c r="G361" s="27"/>
      <c r="H361" s="27"/>
      <c r="I361" s="27"/>
      <c r="J361" s="27"/>
      <c r="K361" s="99" t="s">
        <v>157</v>
      </c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99" t="s">
        <v>157</v>
      </c>
      <c r="W361" s="27"/>
      <c r="X361" s="27"/>
      <c r="Y361" s="27"/>
      <c r="Z361" s="27"/>
      <c r="AA361" s="27"/>
      <c r="AB361" s="27"/>
      <c r="AC361" s="27"/>
      <c r="AD361" s="99" t="s">
        <v>157</v>
      </c>
      <c r="AE361" s="27"/>
      <c r="AF361" s="27"/>
      <c r="AG361" s="27"/>
      <c r="AH361" s="43"/>
      <c r="AI361" s="27"/>
      <c r="AJ361" s="27"/>
      <c r="AK361" s="27"/>
      <c r="AL361" s="99" t="s">
        <v>157</v>
      </c>
      <c r="AM361" s="44"/>
      <c r="AN361" s="44"/>
      <c r="AO361" s="44"/>
      <c r="AP361" s="44"/>
      <c r="AQ361" s="7">
        <v>4</v>
      </c>
      <c r="AR361" s="3">
        <f t="shared" si="52"/>
        <v>68</v>
      </c>
      <c r="AS361" s="8">
        <f t="shared" si="45"/>
        <v>5.8823529411764705E-2</v>
      </c>
    </row>
    <row r="362" spans="1:45" ht="12.75" customHeight="1" x14ac:dyDescent="0.2">
      <c r="A362" s="108"/>
      <c r="B362" s="110" t="s">
        <v>29</v>
      </c>
      <c r="C362" s="53" t="s">
        <v>107</v>
      </c>
      <c r="D362" s="52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99" t="s">
        <v>157</v>
      </c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43"/>
      <c r="AI362" s="27"/>
      <c r="AJ362" s="99" t="s">
        <v>157</v>
      </c>
      <c r="AK362" s="27"/>
      <c r="AL362" s="27"/>
      <c r="AM362" s="44"/>
      <c r="AN362" s="44"/>
      <c r="AO362" s="44"/>
      <c r="AP362" s="44"/>
      <c r="AQ362" s="7">
        <v>2</v>
      </c>
      <c r="AR362" s="3">
        <f>34*1</f>
        <v>34</v>
      </c>
      <c r="AS362" s="8">
        <f t="shared" si="45"/>
        <v>5.8823529411764705E-2</v>
      </c>
    </row>
    <row r="363" spans="1:45" ht="12.75" customHeight="1" x14ac:dyDescent="0.2">
      <c r="A363" s="108"/>
      <c r="B363" s="111"/>
      <c r="C363" s="53" t="s">
        <v>108</v>
      </c>
      <c r="D363" s="52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99" t="s">
        <v>157</v>
      </c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43"/>
      <c r="AI363" s="27"/>
      <c r="AJ363" s="99" t="s">
        <v>157</v>
      </c>
      <c r="AK363" s="27"/>
      <c r="AL363" s="27"/>
      <c r="AM363" s="44"/>
      <c r="AN363" s="44"/>
      <c r="AO363" s="44"/>
      <c r="AP363" s="44"/>
      <c r="AQ363" s="7">
        <v>2</v>
      </c>
      <c r="AR363" s="3">
        <f t="shared" ref="AR363:AR376" si="53">34*1</f>
        <v>34</v>
      </c>
      <c r="AS363" s="8">
        <f t="shared" si="45"/>
        <v>5.8823529411764705E-2</v>
      </c>
    </row>
    <row r="364" spans="1:45" ht="12.75" customHeight="1" x14ac:dyDescent="0.2">
      <c r="A364" s="108"/>
      <c r="B364" s="111"/>
      <c r="C364" s="95" t="s">
        <v>109</v>
      </c>
      <c r="D364" s="59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99" t="s">
        <v>157</v>
      </c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43"/>
      <c r="AI364" s="27"/>
      <c r="AJ364" s="99" t="s">
        <v>157</v>
      </c>
      <c r="AK364" s="27"/>
      <c r="AL364" s="27"/>
      <c r="AM364" s="44"/>
      <c r="AN364" s="44"/>
      <c r="AO364" s="44"/>
      <c r="AP364" s="44"/>
      <c r="AQ364" s="7">
        <v>2</v>
      </c>
      <c r="AR364" s="3">
        <f t="shared" si="53"/>
        <v>34</v>
      </c>
      <c r="AS364" s="8">
        <f t="shared" si="45"/>
        <v>5.8823529411764705E-2</v>
      </c>
    </row>
    <row r="365" spans="1:45" ht="12.75" customHeight="1" x14ac:dyDescent="0.2">
      <c r="A365" s="108"/>
      <c r="B365" s="111"/>
      <c r="C365" s="95" t="s">
        <v>155</v>
      </c>
      <c r="D365" s="59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99" t="s">
        <v>157</v>
      </c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43"/>
      <c r="AI365" s="27"/>
      <c r="AJ365" s="99" t="s">
        <v>157</v>
      </c>
      <c r="AK365" s="27"/>
      <c r="AL365" s="27"/>
      <c r="AM365" s="44"/>
      <c r="AN365" s="44"/>
      <c r="AO365" s="44"/>
      <c r="AP365" s="44"/>
      <c r="AQ365" s="7">
        <v>2</v>
      </c>
      <c r="AR365" s="3">
        <f t="shared" si="53"/>
        <v>34</v>
      </c>
      <c r="AS365" s="8">
        <f t="shared" si="45"/>
        <v>5.8823529411764705E-2</v>
      </c>
    </row>
    <row r="366" spans="1:45" ht="12.75" customHeight="1" x14ac:dyDescent="0.2">
      <c r="A366" s="108"/>
      <c r="B366" s="112"/>
      <c r="C366" s="53" t="s">
        <v>156</v>
      </c>
      <c r="D366" s="52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99" t="s">
        <v>157</v>
      </c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43"/>
      <c r="AI366" s="27"/>
      <c r="AJ366" s="99" t="s">
        <v>157</v>
      </c>
      <c r="AK366" s="27"/>
      <c r="AL366" s="27"/>
      <c r="AM366" s="44"/>
      <c r="AN366" s="44"/>
      <c r="AO366" s="44"/>
      <c r="AP366" s="44"/>
      <c r="AQ366" s="7">
        <v>2</v>
      </c>
      <c r="AR366" s="3">
        <f t="shared" si="53"/>
        <v>34</v>
      </c>
      <c r="AS366" s="8">
        <f t="shared" si="45"/>
        <v>5.8823529411764705E-2</v>
      </c>
    </row>
    <row r="367" spans="1:45" ht="12.75" customHeight="1" x14ac:dyDescent="0.2">
      <c r="A367" s="108"/>
      <c r="B367" s="109" t="s">
        <v>53</v>
      </c>
      <c r="C367" s="53" t="s">
        <v>107</v>
      </c>
      <c r="D367" s="52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43"/>
      <c r="AI367" s="27"/>
      <c r="AJ367" s="27"/>
      <c r="AK367" s="27"/>
      <c r="AL367" s="27"/>
      <c r="AM367" s="44"/>
      <c r="AN367" s="44"/>
      <c r="AO367" s="44"/>
      <c r="AP367" s="44"/>
      <c r="AQ367" s="7">
        <f t="shared" si="44"/>
        <v>0</v>
      </c>
      <c r="AR367" s="3">
        <f t="shared" si="53"/>
        <v>34</v>
      </c>
      <c r="AS367" s="8">
        <f t="shared" si="45"/>
        <v>0</v>
      </c>
    </row>
    <row r="368" spans="1:45" ht="12.75" customHeight="1" x14ac:dyDescent="0.2">
      <c r="A368" s="108"/>
      <c r="B368" s="109"/>
      <c r="C368" s="53" t="s">
        <v>108</v>
      </c>
      <c r="D368" s="52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43"/>
      <c r="AI368" s="27"/>
      <c r="AJ368" s="27"/>
      <c r="AK368" s="27"/>
      <c r="AL368" s="27"/>
      <c r="AM368" s="44"/>
      <c r="AN368" s="44"/>
      <c r="AO368" s="44"/>
      <c r="AP368" s="44"/>
      <c r="AQ368" s="7">
        <f t="shared" si="44"/>
        <v>0</v>
      </c>
      <c r="AR368" s="3">
        <f t="shared" si="53"/>
        <v>34</v>
      </c>
      <c r="AS368" s="8">
        <f t="shared" si="45"/>
        <v>0</v>
      </c>
    </row>
    <row r="369" spans="1:45" ht="12.75" customHeight="1" x14ac:dyDescent="0.2">
      <c r="A369" s="108"/>
      <c r="B369" s="109"/>
      <c r="C369" s="95" t="s">
        <v>109</v>
      </c>
      <c r="D369" s="59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43"/>
      <c r="AI369" s="27"/>
      <c r="AJ369" s="27"/>
      <c r="AK369" s="27"/>
      <c r="AL369" s="27"/>
      <c r="AM369" s="44"/>
      <c r="AN369" s="44"/>
      <c r="AO369" s="44"/>
      <c r="AP369" s="44"/>
      <c r="AQ369" s="7">
        <f t="shared" si="44"/>
        <v>0</v>
      </c>
      <c r="AR369" s="3">
        <f t="shared" si="53"/>
        <v>34</v>
      </c>
      <c r="AS369" s="8">
        <f t="shared" si="45"/>
        <v>0</v>
      </c>
    </row>
    <row r="370" spans="1:45" ht="12.75" customHeight="1" x14ac:dyDescent="0.2">
      <c r="A370" s="108"/>
      <c r="B370" s="109"/>
      <c r="C370" s="95" t="s">
        <v>155</v>
      </c>
      <c r="D370" s="59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43"/>
      <c r="AI370" s="27"/>
      <c r="AJ370" s="27"/>
      <c r="AK370" s="27"/>
      <c r="AL370" s="27"/>
      <c r="AM370" s="44"/>
      <c r="AN370" s="44"/>
      <c r="AO370" s="44"/>
      <c r="AP370" s="44"/>
      <c r="AQ370" s="7">
        <f t="shared" si="44"/>
        <v>0</v>
      </c>
      <c r="AR370" s="3">
        <f t="shared" si="53"/>
        <v>34</v>
      </c>
      <c r="AS370" s="8">
        <f t="shared" si="45"/>
        <v>0</v>
      </c>
    </row>
    <row r="371" spans="1:45" ht="12.75" customHeight="1" x14ac:dyDescent="0.2">
      <c r="A371" s="108"/>
      <c r="B371" s="109"/>
      <c r="C371" s="53" t="s">
        <v>156</v>
      </c>
      <c r="D371" s="52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43"/>
      <c r="AI371" s="27"/>
      <c r="AJ371" s="27"/>
      <c r="AK371" s="27"/>
      <c r="AL371" s="27"/>
      <c r="AM371" s="44"/>
      <c r="AN371" s="44"/>
      <c r="AO371" s="44"/>
      <c r="AP371" s="44"/>
      <c r="AQ371" s="7">
        <f t="shared" si="44"/>
        <v>0</v>
      </c>
      <c r="AR371" s="3">
        <f t="shared" si="53"/>
        <v>34</v>
      </c>
      <c r="AS371" s="8">
        <f t="shared" si="45"/>
        <v>0</v>
      </c>
    </row>
    <row r="372" spans="1:45" ht="12.75" customHeight="1" x14ac:dyDescent="0.2">
      <c r="A372" s="108"/>
      <c r="B372" s="109" t="s">
        <v>54</v>
      </c>
      <c r="C372" s="53" t="s">
        <v>107</v>
      </c>
      <c r="D372" s="52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43"/>
      <c r="AI372" s="27"/>
      <c r="AJ372" s="27"/>
      <c r="AK372" s="27"/>
      <c r="AL372" s="27"/>
      <c r="AM372" s="44"/>
      <c r="AN372" s="44"/>
      <c r="AO372" s="44"/>
      <c r="AP372" s="44"/>
      <c r="AQ372" s="7">
        <f t="shared" si="44"/>
        <v>0</v>
      </c>
      <c r="AR372" s="3">
        <f t="shared" si="53"/>
        <v>34</v>
      </c>
      <c r="AS372" s="8">
        <f t="shared" si="45"/>
        <v>0</v>
      </c>
    </row>
    <row r="373" spans="1:45" ht="12.75" customHeight="1" x14ac:dyDescent="0.2">
      <c r="A373" s="108"/>
      <c r="B373" s="109"/>
      <c r="C373" s="53" t="s">
        <v>108</v>
      </c>
      <c r="D373" s="52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43"/>
      <c r="AI373" s="27"/>
      <c r="AJ373" s="27"/>
      <c r="AK373" s="27"/>
      <c r="AL373" s="27"/>
      <c r="AM373" s="44"/>
      <c r="AN373" s="44"/>
      <c r="AO373" s="44"/>
      <c r="AP373" s="44"/>
      <c r="AQ373" s="7">
        <f t="shared" si="44"/>
        <v>0</v>
      </c>
      <c r="AR373" s="3">
        <f t="shared" si="53"/>
        <v>34</v>
      </c>
      <c r="AS373" s="8">
        <f t="shared" si="45"/>
        <v>0</v>
      </c>
    </row>
    <row r="374" spans="1:45" ht="12.75" customHeight="1" x14ac:dyDescent="0.2">
      <c r="A374" s="108"/>
      <c r="B374" s="109"/>
      <c r="C374" s="95" t="s">
        <v>109</v>
      </c>
      <c r="D374" s="59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43"/>
      <c r="AI374" s="27"/>
      <c r="AJ374" s="27"/>
      <c r="AK374" s="27"/>
      <c r="AL374" s="27"/>
      <c r="AM374" s="44"/>
      <c r="AN374" s="44"/>
      <c r="AO374" s="44"/>
      <c r="AP374" s="44"/>
      <c r="AQ374" s="7">
        <f t="shared" si="44"/>
        <v>0</v>
      </c>
      <c r="AR374" s="3">
        <f t="shared" si="53"/>
        <v>34</v>
      </c>
      <c r="AS374" s="8">
        <f t="shared" si="45"/>
        <v>0</v>
      </c>
    </row>
    <row r="375" spans="1:45" ht="12.75" customHeight="1" x14ac:dyDescent="0.2">
      <c r="A375" s="108"/>
      <c r="B375" s="109"/>
      <c r="C375" s="95" t="s">
        <v>155</v>
      </c>
      <c r="D375" s="59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43"/>
      <c r="AI375" s="27"/>
      <c r="AJ375" s="27"/>
      <c r="AK375" s="27"/>
      <c r="AL375" s="27"/>
      <c r="AM375" s="44"/>
      <c r="AN375" s="44"/>
      <c r="AO375" s="44"/>
      <c r="AP375" s="44"/>
      <c r="AQ375" s="7">
        <f t="shared" si="44"/>
        <v>0</v>
      </c>
      <c r="AR375" s="3">
        <f t="shared" si="53"/>
        <v>34</v>
      </c>
      <c r="AS375" s="8">
        <f t="shared" si="45"/>
        <v>0</v>
      </c>
    </row>
    <row r="376" spans="1:45" ht="12.75" customHeight="1" x14ac:dyDescent="0.2">
      <c r="A376" s="108"/>
      <c r="B376" s="109"/>
      <c r="C376" s="53" t="s">
        <v>156</v>
      </c>
      <c r="D376" s="52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43"/>
      <c r="AI376" s="27"/>
      <c r="AJ376" s="27"/>
      <c r="AK376" s="27"/>
      <c r="AL376" s="27"/>
      <c r="AM376" s="44"/>
      <c r="AN376" s="44"/>
      <c r="AO376" s="44"/>
      <c r="AP376" s="44"/>
      <c r="AQ376" s="7">
        <f t="shared" si="44"/>
        <v>0</v>
      </c>
      <c r="AR376" s="3">
        <f t="shared" si="53"/>
        <v>34</v>
      </c>
      <c r="AS376" s="8">
        <f t="shared" si="45"/>
        <v>0</v>
      </c>
    </row>
    <row r="377" spans="1:45" ht="12.75" customHeight="1" x14ac:dyDescent="0.2">
      <c r="A377" s="108"/>
      <c r="B377" s="109" t="s">
        <v>87</v>
      </c>
      <c r="C377" s="53" t="s">
        <v>107</v>
      </c>
      <c r="D377" s="52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43"/>
      <c r="AI377" s="27"/>
      <c r="AJ377" s="27"/>
      <c r="AK377" s="27"/>
      <c r="AL377" s="27"/>
      <c r="AM377" s="44"/>
      <c r="AN377" s="44"/>
      <c r="AO377" s="44"/>
      <c r="AP377" s="44"/>
      <c r="AQ377" s="7">
        <f t="shared" si="44"/>
        <v>0</v>
      </c>
      <c r="AR377" s="3">
        <f>34*2</f>
        <v>68</v>
      </c>
      <c r="AS377" s="8">
        <f t="shared" si="45"/>
        <v>0</v>
      </c>
    </row>
    <row r="378" spans="1:45" ht="12.75" customHeight="1" x14ac:dyDescent="0.2">
      <c r="A378" s="108"/>
      <c r="B378" s="109"/>
      <c r="C378" s="53" t="s">
        <v>108</v>
      </c>
      <c r="D378" s="52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43"/>
      <c r="AI378" s="27"/>
      <c r="AJ378" s="27"/>
      <c r="AK378" s="27"/>
      <c r="AL378" s="27"/>
      <c r="AM378" s="44"/>
      <c r="AN378" s="44"/>
      <c r="AO378" s="44"/>
      <c r="AP378" s="44"/>
      <c r="AQ378" s="7">
        <f t="shared" si="44"/>
        <v>0</v>
      </c>
      <c r="AR378" s="3">
        <f t="shared" ref="AR378:AR386" si="54">34*2</f>
        <v>68</v>
      </c>
      <c r="AS378" s="8">
        <f t="shared" si="45"/>
        <v>0</v>
      </c>
    </row>
    <row r="379" spans="1:45" ht="12.75" customHeight="1" x14ac:dyDescent="0.2">
      <c r="A379" s="108"/>
      <c r="B379" s="109"/>
      <c r="C379" s="95" t="s">
        <v>109</v>
      </c>
      <c r="D379" s="59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43"/>
      <c r="AI379" s="27"/>
      <c r="AJ379" s="27"/>
      <c r="AK379" s="27"/>
      <c r="AL379" s="27"/>
      <c r="AM379" s="44"/>
      <c r="AN379" s="44"/>
      <c r="AO379" s="44"/>
      <c r="AP379" s="44"/>
      <c r="AQ379" s="7">
        <f t="shared" si="44"/>
        <v>0</v>
      </c>
      <c r="AR379" s="3">
        <f t="shared" si="54"/>
        <v>68</v>
      </c>
      <c r="AS379" s="8">
        <f t="shared" si="45"/>
        <v>0</v>
      </c>
    </row>
    <row r="380" spans="1:45" ht="12.75" customHeight="1" x14ac:dyDescent="0.2">
      <c r="A380" s="108"/>
      <c r="B380" s="109"/>
      <c r="C380" s="95" t="s">
        <v>155</v>
      </c>
      <c r="D380" s="59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43"/>
      <c r="AI380" s="27"/>
      <c r="AJ380" s="27"/>
      <c r="AK380" s="27"/>
      <c r="AL380" s="27"/>
      <c r="AM380" s="44"/>
      <c r="AN380" s="44"/>
      <c r="AO380" s="44"/>
      <c r="AP380" s="44"/>
      <c r="AQ380" s="7">
        <f t="shared" si="44"/>
        <v>0</v>
      </c>
      <c r="AR380" s="3">
        <f t="shared" si="54"/>
        <v>68</v>
      </c>
      <c r="AS380" s="8">
        <f t="shared" si="45"/>
        <v>0</v>
      </c>
    </row>
    <row r="381" spans="1:45" ht="12.75" customHeight="1" x14ac:dyDescent="0.2">
      <c r="A381" s="108"/>
      <c r="B381" s="109"/>
      <c r="C381" s="53" t="s">
        <v>156</v>
      </c>
      <c r="D381" s="52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43"/>
      <c r="AI381" s="27"/>
      <c r="AJ381" s="27"/>
      <c r="AK381" s="27"/>
      <c r="AL381" s="27"/>
      <c r="AM381" s="44"/>
      <c r="AN381" s="44"/>
      <c r="AO381" s="44"/>
      <c r="AP381" s="44"/>
      <c r="AQ381" s="7">
        <f t="shared" si="44"/>
        <v>0</v>
      </c>
      <c r="AR381" s="3">
        <f t="shared" si="54"/>
        <v>68</v>
      </c>
      <c r="AS381" s="8">
        <f t="shared" si="45"/>
        <v>0</v>
      </c>
    </row>
    <row r="382" spans="1:45" ht="12.75" customHeight="1" x14ac:dyDescent="0.2">
      <c r="A382" s="108"/>
      <c r="B382" s="109" t="s">
        <v>74</v>
      </c>
      <c r="C382" s="53" t="s">
        <v>107</v>
      </c>
      <c r="D382" s="52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43"/>
      <c r="AI382" s="27"/>
      <c r="AJ382" s="27"/>
      <c r="AK382" s="27"/>
      <c r="AL382" s="27"/>
      <c r="AM382" s="44"/>
      <c r="AN382" s="44"/>
      <c r="AO382" s="44"/>
      <c r="AP382" s="44"/>
      <c r="AQ382" s="7">
        <f t="shared" si="44"/>
        <v>0</v>
      </c>
      <c r="AR382" s="3">
        <f t="shared" si="54"/>
        <v>68</v>
      </c>
      <c r="AS382" s="8">
        <f t="shared" si="45"/>
        <v>0</v>
      </c>
    </row>
    <row r="383" spans="1:45" ht="12.75" customHeight="1" x14ac:dyDescent="0.2">
      <c r="A383" s="108"/>
      <c r="B383" s="109"/>
      <c r="C383" s="53" t="s">
        <v>108</v>
      </c>
      <c r="D383" s="52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43"/>
      <c r="AI383" s="27"/>
      <c r="AJ383" s="27"/>
      <c r="AK383" s="27"/>
      <c r="AL383" s="27"/>
      <c r="AM383" s="44"/>
      <c r="AN383" s="44"/>
      <c r="AO383" s="44"/>
      <c r="AP383" s="44"/>
      <c r="AQ383" s="7">
        <f t="shared" si="44"/>
        <v>0</v>
      </c>
      <c r="AR383" s="3">
        <f t="shared" si="54"/>
        <v>68</v>
      </c>
      <c r="AS383" s="8">
        <f t="shared" si="45"/>
        <v>0</v>
      </c>
    </row>
    <row r="384" spans="1:45" ht="12.75" customHeight="1" x14ac:dyDescent="0.2">
      <c r="A384" s="108"/>
      <c r="B384" s="109"/>
      <c r="C384" s="95" t="s">
        <v>109</v>
      </c>
      <c r="D384" s="59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43"/>
      <c r="AI384" s="27"/>
      <c r="AJ384" s="27"/>
      <c r="AK384" s="27"/>
      <c r="AL384" s="27"/>
      <c r="AM384" s="44"/>
      <c r="AN384" s="44"/>
      <c r="AO384" s="44"/>
      <c r="AP384" s="44"/>
      <c r="AQ384" s="7">
        <f t="shared" si="44"/>
        <v>0</v>
      </c>
      <c r="AR384" s="3">
        <f t="shared" si="54"/>
        <v>68</v>
      </c>
      <c r="AS384" s="8">
        <f t="shared" si="45"/>
        <v>0</v>
      </c>
    </row>
    <row r="385" spans="1:45" ht="12.75" customHeight="1" x14ac:dyDescent="0.2">
      <c r="A385" s="108"/>
      <c r="B385" s="109"/>
      <c r="C385" s="95" t="s">
        <v>155</v>
      </c>
      <c r="D385" s="59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43"/>
      <c r="AI385" s="27"/>
      <c r="AJ385" s="27"/>
      <c r="AK385" s="27"/>
      <c r="AL385" s="27"/>
      <c r="AM385" s="44"/>
      <c r="AN385" s="44"/>
      <c r="AO385" s="44"/>
      <c r="AP385" s="44"/>
      <c r="AQ385" s="7">
        <f t="shared" si="44"/>
        <v>0</v>
      </c>
      <c r="AR385" s="3">
        <f t="shared" si="54"/>
        <v>68</v>
      </c>
      <c r="AS385" s="8">
        <f t="shared" si="45"/>
        <v>0</v>
      </c>
    </row>
    <row r="386" spans="1:45" x14ac:dyDescent="0.2">
      <c r="A386" s="108"/>
      <c r="B386" s="109"/>
      <c r="C386" s="53" t="s">
        <v>156</v>
      </c>
      <c r="D386" s="54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43"/>
      <c r="AJ386" s="44"/>
      <c r="AK386" s="27"/>
      <c r="AL386" s="27"/>
      <c r="AM386" s="44"/>
      <c r="AN386" s="44"/>
      <c r="AO386" s="44"/>
      <c r="AP386" s="44"/>
      <c r="AQ386" s="7">
        <f t="shared" si="44"/>
        <v>0</v>
      </c>
      <c r="AR386" s="3">
        <f t="shared" si="54"/>
        <v>68</v>
      </c>
      <c r="AS386" s="8">
        <f t="shared" si="45"/>
        <v>0</v>
      </c>
    </row>
    <row r="387" spans="1:45" ht="27" customHeight="1" x14ac:dyDescent="0.2">
      <c r="A387" s="69"/>
      <c r="B387" s="70"/>
      <c r="C387" s="70"/>
      <c r="D387" s="70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9"/>
      <c r="AN387" s="69"/>
      <c r="AO387" s="69"/>
      <c r="AP387" s="69"/>
      <c r="AQ387" s="69"/>
      <c r="AR387" s="69"/>
      <c r="AS387" s="69"/>
    </row>
    <row r="388" spans="1:45" s="2" customFormat="1" ht="81.75" customHeight="1" x14ac:dyDescent="0.2">
      <c r="A388" s="134" t="s">
        <v>36</v>
      </c>
      <c r="B388" s="134"/>
      <c r="C388" s="134"/>
      <c r="D388" s="134"/>
      <c r="E388" s="158" t="s">
        <v>40</v>
      </c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39" t="s">
        <v>20</v>
      </c>
      <c r="AR388" s="162" t="s">
        <v>22</v>
      </c>
      <c r="AS388" s="163" t="s">
        <v>21</v>
      </c>
    </row>
    <row r="389" spans="1:45" s="2" customFormat="1" ht="21.75" customHeight="1" x14ac:dyDescent="0.2">
      <c r="A389" s="109" t="s">
        <v>0</v>
      </c>
      <c r="B389" s="109"/>
      <c r="C389" s="109"/>
      <c r="D389" s="23" t="s">
        <v>18</v>
      </c>
      <c r="E389" s="109" t="s">
        <v>1</v>
      </c>
      <c r="F389" s="109"/>
      <c r="G389" s="109"/>
      <c r="H389" s="109"/>
      <c r="I389" s="109" t="s">
        <v>2</v>
      </c>
      <c r="J389" s="109"/>
      <c r="K389" s="109"/>
      <c r="L389" s="109"/>
      <c r="M389" s="109" t="s">
        <v>3</v>
      </c>
      <c r="N389" s="109"/>
      <c r="O389" s="109"/>
      <c r="P389" s="109"/>
      <c r="Q389" s="109" t="s">
        <v>4</v>
      </c>
      <c r="R389" s="109"/>
      <c r="S389" s="109"/>
      <c r="T389" s="109"/>
      <c r="U389" s="109" t="s">
        <v>5</v>
      </c>
      <c r="V389" s="109"/>
      <c r="W389" s="109"/>
      <c r="X389" s="109" t="s">
        <v>6</v>
      </c>
      <c r="Y389" s="109"/>
      <c r="Z389" s="109"/>
      <c r="AA389" s="109"/>
      <c r="AB389" s="109" t="s">
        <v>7</v>
      </c>
      <c r="AC389" s="109"/>
      <c r="AD389" s="109"/>
      <c r="AE389" s="109" t="s">
        <v>8</v>
      </c>
      <c r="AF389" s="109"/>
      <c r="AG389" s="109"/>
      <c r="AH389" s="109"/>
      <c r="AI389" s="109"/>
      <c r="AJ389" s="109" t="s">
        <v>9</v>
      </c>
      <c r="AK389" s="109"/>
      <c r="AL389" s="109"/>
      <c r="AM389" s="109" t="s">
        <v>10</v>
      </c>
      <c r="AN389" s="109"/>
      <c r="AO389" s="109"/>
      <c r="AP389" s="109"/>
      <c r="AQ389" s="139"/>
      <c r="AR389" s="162"/>
      <c r="AS389" s="163"/>
    </row>
    <row r="390" spans="1:45" s="6" customFormat="1" ht="11.25" customHeight="1" x14ac:dyDescent="0.2">
      <c r="A390" s="109"/>
      <c r="B390" s="109"/>
      <c r="C390" s="109"/>
      <c r="D390" s="23" t="s">
        <v>19</v>
      </c>
      <c r="E390" s="5">
        <v>1</v>
      </c>
      <c r="F390" s="5">
        <v>2</v>
      </c>
      <c r="G390" s="5">
        <v>3</v>
      </c>
      <c r="H390" s="5">
        <v>4</v>
      </c>
      <c r="I390" s="5">
        <v>5</v>
      </c>
      <c r="J390" s="5">
        <v>6</v>
      </c>
      <c r="K390" s="5">
        <v>7</v>
      </c>
      <c r="L390" s="5">
        <v>8</v>
      </c>
      <c r="M390" s="5">
        <v>9</v>
      </c>
      <c r="N390" s="5">
        <v>10</v>
      </c>
      <c r="O390" s="5">
        <v>11</v>
      </c>
      <c r="P390" s="5">
        <v>12</v>
      </c>
      <c r="Q390" s="5">
        <v>13</v>
      </c>
      <c r="R390" s="5">
        <v>14</v>
      </c>
      <c r="S390" s="5">
        <v>15</v>
      </c>
      <c r="T390" s="5">
        <v>16</v>
      </c>
      <c r="U390" s="5">
        <v>17</v>
      </c>
      <c r="V390" s="5">
        <v>18</v>
      </c>
      <c r="W390" s="5">
        <v>19</v>
      </c>
      <c r="X390" s="5">
        <v>20</v>
      </c>
      <c r="Y390" s="5">
        <v>21</v>
      </c>
      <c r="Z390" s="5">
        <v>22</v>
      </c>
      <c r="AA390" s="5">
        <v>23</v>
      </c>
      <c r="AB390" s="5">
        <v>24</v>
      </c>
      <c r="AC390" s="5">
        <v>25</v>
      </c>
      <c r="AD390" s="5">
        <v>26</v>
      </c>
      <c r="AE390" s="5">
        <v>27</v>
      </c>
      <c r="AF390" s="5">
        <v>28</v>
      </c>
      <c r="AG390" s="5">
        <v>29</v>
      </c>
      <c r="AH390" s="5">
        <v>30</v>
      </c>
      <c r="AI390" s="5">
        <v>31</v>
      </c>
      <c r="AJ390" s="5">
        <v>32</v>
      </c>
      <c r="AK390" s="5">
        <v>33</v>
      </c>
      <c r="AL390" s="5">
        <v>34</v>
      </c>
      <c r="AM390" s="5">
        <v>35</v>
      </c>
      <c r="AN390" s="5">
        <v>36</v>
      </c>
      <c r="AO390" s="5">
        <v>37</v>
      </c>
      <c r="AP390" s="5">
        <v>38</v>
      </c>
      <c r="AQ390" s="139"/>
      <c r="AR390" s="162"/>
      <c r="AS390" s="163"/>
    </row>
    <row r="391" spans="1:45" ht="12.75" customHeight="1" x14ac:dyDescent="0.2">
      <c r="A391" s="108" t="s">
        <v>25</v>
      </c>
      <c r="B391" s="110" t="s">
        <v>13</v>
      </c>
      <c r="C391" s="53" t="s">
        <v>111</v>
      </c>
      <c r="D391" s="54"/>
      <c r="E391" s="27"/>
      <c r="F391" s="99" t="s">
        <v>157</v>
      </c>
      <c r="G391" s="27"/>
      <c r="H391" s="27"/>
      <c r="I391" s="27"/>
      <c r="J391" s="27"/>
      <c r="K391" s="27"/>
      <c r="L391" s="99" t="s">
        <v>157</v>
      </c>
      <c r="M391" s="27"/>
      <c r="N391" s="27"/>
      <c r="O391" s="27"/>
      <c r="P391" s="27"/>
      <c r="Q391" s="27"/>
      <c r="R391" s="27"/>
      <c r="S391" s="99" t="s">
        <v>157</v>
      </c>
      <c r="T391" s="27"/>
      <c r="U391" s="27"/>
      <c r="V391" s="27"/>
      <c r="W391" s="27"/>
      <c r="X391" s="99" t="s">
        <v>157</v>
      </c>
      <c r="Y391" s="27"/>
      <c r="Z391" s="27"/>
      <c r="AA391" s="27"/>
      <c r="AB391" s="99" t="s">
        <v>157</v>
      </c>
      <c r="AC391" s="27"/>
      <c r="AD391" s="27"/>
      <c r="AE391" s="27"/>
      <c r="AF391" s="27"/>
      <c r="AG391" s="27"/>
      <c r="AH391" s="27"/>
      <c r="AI391" s="100" t="s">
        <v>160</v>
      </c>
      <c r="AJ391" s="27"/>
      <c r="AK391" s="99" t="s">
        <v>157</v>
      </c>
      <c r="AL391" s="27"/>
      <c r="AM391" s="7"/>
      <c r="AN391" s="7"/>
      <c r="AO391" s="7"/>
      <c r="AP391" s="7"/>
      <c r="AQ391" s="7">
        <v>7</v>
      </c>
      <c r="AR391" s="3">
        <f>34*3</f>
        <v>102</v>
      </c>
      <c r="AS391" s="8">
        <f t="shared" ref="AS391:AS470" si="55">AQ391/AR391</f>
        <v>6.8627450980392163E-2</v>
      </c>
    </row>
    <row r="392" spans="1:45" x14ac:dyDescent="0.2">
      <c r="A392" s="108"/>
      <c r="B392" s="111"/>
      <c r="C392" s="53" t="s">
        <v>112</v>
      </c>
      <c r="D392" s="54"/>
      <c r="E392" s="27"/>
      <c r="F392" s="99" t="s">
        <v>157</v>
      </c>
      <c r="G392" s="27"/>
      <c r="H392" s="27"/>
      <c r="I392" s="27"/>
      <c r="J392" s="27"/>
      <c r="K392" s="27"/>
      <c r="L392" s="99" t="s">
        <v>157</v>
      </c>
      <c r="M392" s="27"/>
      <c r="N392" s="27"/>
      <c r="O392" s="27"/>
      <c r="P392" s="27"/>
      <c r="Q392" s="27"/>
      <c r="R392" s="27"/>
      <c r="S392" s="99" t="s">
        <v>157</v>
      </c>
      <c r="T392" s="27"/>
      <c r="U392" s="27"/>
      <c r="V392" s="27"/>
      <c r="W392" s="27"/>
      <c r="X392" s="99" t="s">
        <v>157</v>
      </c>
      <c r="Y392" s="27"/>
      <c r="Z392" s="27"/>
      <c r="AA392" s="27"/>
      <c r="AB392" s="99" t="s">
        <v>157</v>
      </c>
      <c r="AC392" s="27"/>
      <c r="AD392" s="27"/>
      <c r="AE392" s="27"/>
      <c r="AF392" s="27"/>
      <c r="AG392" s="27"/>
      <c r="AH392" s="27"/>
      <c r="AI392" s="100" t="s">
        <v>160</v>
      </c>
      <c r="AJ392" s="27"/>
      <c r="AK392" s="99" t="s">
        <v>157</v>
      </c>
      <c r="AL392" s="27"/>
      <c r="AM392" s="7"/>
      <c r="AN392" s="7"/>
      <c r="AO392" s="7"/>
      <c r="AP392" s="7"/>
      <c r="AQ392" s="7">
        <v>7</v>
      </c>
      <c r="AR392" s="3">
        <f t="shared" ref="AR392:AR395" si="56">34*3</f>
        <v>102</v>
      </c>
      <c r="AS392" s="8">
        <f t="shared" si="55"/>
        <v>6.8627450980392163E-2</v>
      </c>
    </row>
    <row r="393" spans="1:45" x14ac:dyDescent="0.2">
      <c r="A393" s="108"/>
      <c r="B393" s="111"/>
      <c r="C393" s="93" t="s">
        <v>113</v>
      </c>
      <c r="D393" s="54"/>
      <c r="E393" s="27"/>
      <c r="F393" s="99" t="s">
        <v>157</v>
      </c>
      <c r="G393" s="27"/>
      <c r="H393" s="27"/>
      <c r="I393" s="27"/>
      <c r="J393" s="27"/>
      <c r="K393" s="27"/>
      <c r="L393" s="99" t="s">
        <v>157</v>
      </c>
      <c r="M393" s="27"/>
      <c r="N393" s="27"/>
      <c r="O393" s="27"/>
      <c r="P393" s="27"/>
      <c r="Q393" s="27"/>
      <c r="R393" s="27"/>
      <c r="S393" s="99" t="s">
        <v>157</v>
      </c>
      <c r="T393" s="27"/>
      <c r="U393" s="27"/>
      <c r="V393" s="27"/>
      <c r="W393" s="27"/>
      <c r="X393" s="99" t="s">
        <v>157</v>
      </c>
      <c r="Y393" s="27"/>
      <c r="Z393" s="27"/>
      <c r="AA393" s="27"/>
      <c r="AB393" s="99" t="s">
        <v>157</v>
      </c>
      <c r="AC393" s="27"/>
      <c r="AD393" s="27"/>
      <c r="AE393" s="27"/>
      <c r="AF393" s="27"/>
      <c r="AG393" s="27"/>
      <c r="AH393" s="27"/>
      <c r="AI393" s="100" t="s">
        <v>160</v>
      </c>
      <c r="AJ393" s="27"/>
      <c r="AK393" s="99" t="s">
        <v>157</v>
      </c>
      <c r="AL393" s="27"/>
      <c r="AM393" s="7"/>
      <c r="AN393" s="7"/>
      <c r="AO393" s="7"/>
      <c r="AP393" s="7"/>
      <c r="AQ393" s="7">
        <v>7</v>
      </c>
      <c r="AR393" s="3">
        <f t="shared" si="56"/>
        <v>102</v>
      </c>
      <c r="AS393" s="8">
        <f t="shared" si="55"/>
        <v>6.8627450980392163E-2</v>
      </c>
    </row>
    <row r="394" spans="1:45" x14ac:dyDescent="0.2">
      <c r="A394" s="108"/>
      <c r="B394" s="111"/>
      <c r="C394" s="93" t="s">
        <v>149</v>
      </c>
      <c r="D394" s="54"/>
      <c r="E394" s="27"/>
      <c r="F394" s="99" t="s">
        <v>157</v>
      </c>
      <c r="G394" s="27"/>
      <c r="H394" s="27"/>
      <c r="I394" s="27"/>
      <c r="J394" s="27"/>
      <c r="K394" s="27"/>
      <c r="L394" s="99" t="s">
        <v>157</v>
      </c>
      <c r="M394" s="27"/>
      <c r="N394" s="27"/>
      <c r="O394" s="27"/>
      <c r="P394" s="27"/>
      <c r="Q394" s="27"/>
      <c r="R394" s="27"/>
      <c r="S394" s="99" t="s">
        <v>157</v>
      </c>
      <c r="T394" s="27"/>
      <c r="U394" s="27"/>
      <c r="V394" s="27"/>
      <c r="W394" s="27"/>
      <c r="X394" s="99" t="s">
        <v>157</v>
      </c>
      <c r="Y394" s="27"/>
      <c r="Z394" s="27"/>
      <c r="AA394" s="27"/>
      <c r="AB394" s="99" t="s">
        <v>157</v>
      </c>
      <c r="AC394" s="27"/>
      <c r="AD394" s="27"/>
      <c r="AE394" s="27"/>
      <c r="AF394" s="27"/>
      <c r="AG394" s="27"/>
      <c r="AH394" s="27"/>
      <c r="AI394" s="100" t="s">
        <v>160</v>
      </c>
      <c r="AJ394" s="27"/>
      <c r="AK394" s="99" t="s">
        <v>157</v>
      </c>
      <c r="AL394" s="27"/>
      <c r="AM394" s="7"/>
      <c r="AN394" s="7"/>
      <c r="AO394" s="7"/>
      <c r="AP394" s="7"/>
      <c r="AQ394" s="7">
        <v>7</v>
      </c>
      <c r="AR394" s="3">
        <f t="shared" si="56"/>
        <v>102</v>
      </c>
      <c r="AS394" s="8">
        <f t="shared" si="55"/>
        <v>6.8627450980392163E-2</v>
      </c>
    </row>
    <row r="395" spans="1:45" ht="12.75" customHeight="1" x14ac:dyDescent="0.2">
      <c r="A395" s="108"/>
      <c r="B395" s="112"/>
      <c r="C395" s="53" t="s">
        <v>150</v>
      </c>
      <c r="D395" s="54"/>
      <c r="E395" s="27"/>
      <c r="F395" s="99" t="s">
        <v>157</v>
      </c>
      <c r="G395" s="27"/>
      <c r="H395" s="27"/>
      <c r="I395" s="27"/>
      <c r="J395" s="27"/>
      <c r="K395" s="27"/>
      <c r="L395" s="99" t="s">
        <v>157</v>
      </c>
      <c r="M395" s="27"/>
      <c r="N395" s="27"/>
      <c r="O395" s="27"/>
      <c r="P395" s="27"/>
      <c r="Q395" s="27"/>
      <c r="R395" s="27"/>
      <c r="S395" s="99" t="s">
        <v>157</v>
      </c>
      <c r="T395" s="27"/>
      <c r="U395" s="27"/>
      <c r="V395" s="27"/>
      <c r="W395" s="27"/>
      <c r="X395" s="99" t="s">
        <v>157</v>
      </c>
      <c r="Y395" s="27"/>
      <c r="Z395" s="27"/>
      <c r="AA395" s="27"/>
      <c r="AB395" s="99" t="s">
        <v>157</v>
      </c>
      <c r="AC395" s="27"/>
      <c r="AD395" s="27"/>
      <c r="AE395" s="27"/>
      <c r="AF395" s="27"/>
      <c r="AG395" s="27"/>
      <c r="AH395" s="27"/>
      <c r="AI395" s="100" t="s">
        <v>160</v>
      </c>
      <c r="AJ395" s="27"/>
      <c r="AK395" s="99" t="s">
        <v>157</v>
      </c>
      <c r="AL395" s="27"/>
      <c r="AM395" s="7"/>
      <c r="AN395" s="7"/>
      <c r="AO395" s="7"/>
      <c r="AP395" s="7"/>
      <c r="AQ395" s="7">
        <v>7</v>
      </c>
      <c r="AR395" s="3">
        <f t="shared" si="56"/>
        <v>102</v>
      </c>
      <c r="AS395" s="8">
        <f t="shared" si="55"/>
        <v>6.8627450980392163E-2</v>
      </c>
    </row>
    <row r="396" spans="1:45" ht="12.75" customHeight="1" x14ac:dyDescent="0.2">
      <c r="A396" s="108"/>
      <c r="B396" s="110" t="s">
        <v>27</v>
      </c>
      <c r="C396" s="93" t="s">
        <v>111</v>
      </c>
      <c r="D396" s="54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99" t="s">
        <v>157</v>
      </c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99" t="s">
        <v>157</v>
      </c>
      <c r="AK396" s="27"/>
      <c r="AL396" s="27"/>
      <c r="AM396" s="7"/>
      <c r="AN396" s="7"/>
      <c r="AO396" s="7"/>
      <c r="AP396" s="7"/>
      <c r="AQ396" s="7">
        <v>2</v>
      </c>
      <c r="AR396" s="3">
        <f>34*2</f>
        <v>68</v>
      </c>
      <c r="AS396" s="8">
        <f t="shared" si="55"/>
        <v>2.9411764705882353E-2</v>
      </c>
    </row>
    <row r="397" spans="1:45" ht="12.75" customHeight="1" x14ac:dyDescent="0.2">
      <c r="A397" s="108"/>
      <c r="B397" s="111"/>
      <c r="C397" s="93" t="s">
        <v>112</v>
      </c>
      <c r="D397" s="52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99" t="s">
        <v>157</v>
      </c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99" t="s">
        <v>157</v>
      </c>
      <c r="AK397" s="27"/>
      <c r="AL397" s="27"/>
      <c r="AM397" s="7"/>
      <c r="AN397" s="7"/>
      <c r="AO397" s="7"/>
      <c r="AP397" s="7"/>
      <c r="AQ397" s="7">
        <v>2</v>
      </c>
      <c r="AR397" s="3">
        <f t="shared" ref="AR397:AR400" si="57">34*2</f>
        <v>68</v>
      </c>
      <c r="AS397" s="8">
        <f t="shared" si="55"/>
        <v>2.9411764705882353E-2</v>
      </c>
    </row>
    <row r="398" spans="1:45" ht="12.75" customHeight="1" x14ac:dyDescent="0.2">
      <c r="A398" s="108"/>
      <c r="B398" s="111"/>
      <c r="C398" s="93" t="s">
        <v>113</v>
      </c>
      <c r="D398" s="59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99" t="s">
        <v>157</v>
      </c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99" t="s">
        <v>157</v>
      </c>
      <c r="AK398" s="27"/>
      <c r="AL398" s="27"/>
      <c r="AM398" s="7"/>
      <c r="AN398" s="7"/>
      <c r="AO398" s="7"/>
      <c r="AP398" s="7"/>
      <c r="AQ398" s="7">
        <v>2</v>
      </c>
      <c r="AR398" s="3">
        <f t="shared" si="57"/>
        <v>68</v>
      </c>
      <c r="AS398" s="8">
        <f t="shared" si="55"/>
        <v>2.9411764705882353E-2</v>
      </c>
    </row>
    <row r="399" spans="1:45" ht="12.75" customHeight="1" x14ac:dyDescent="0.2">
      <c r="A399" s="108"/>
      <c r="B399" s="111"/>
      <c r="C399" s="93" t="s">
        <v>149</v>
      </c>
      <c r="D399" s="59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99" t="s">
        <v>157</v>
      </c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99" t="s">
        <v>157</v>
      </c>
      <c r="AK399" s="27"/>
      <c r="AL399" s="27"/>
      <c r="AM399" s="7"/>
      <c r="AN399" s="7"/>
      <c r="AO399" s="7"/>
      <c r="AP399" s="7"/>
      <c r="AQ399" s="7">
        <v>2</v>
      </c>
      <c r="AR399" s="3">
        <f t="shared" si="57"/>
        <v>68</v>
      </c>
      <c r="AS399" s="8">
        <f t="shared" si="55"/>
        <v>2.9411764705882353E-2</v>
      </c>
    </row>
    <row r="400" spans="1:45" x14ac:dyDescent="0.2">
      <c r="A400" s="108"/>
      <c r="B400" s="112"/>
      <c r="C400" s="93" t="s">
        <v>150</v>
      </c>
      <c r="D400" s="54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99" t="s">
        <v>157</v>
      </c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99" t="s">
        <v>157</v>
      </c>
      <c r="AK400" s="27"/>
      <c r="AL400" s="27"/>
      <c r="AM400" s="7"/>
      <c r="AN400" s="7"/>
      <c r="AO400" s="7"/>
      <c r="AP400" s="7"/>
      <c r="AQ400" s="7">
        <v>2</v>
      </c>
      <c r="AR400" s="3">
        <f t="shared" si="57"/>
        <v>68</v>
      </c>
      <c r="AS400" s="8">
        <f t="shared" si="55"/>
        <v>2.9411764705882353E-2</v>
      </c>
    </row>
    <row r="401" spans="1:45" x14ac:dyDescent="0.2">
      <c r="A401" s="108"/>
      <c r="B401" s="110" t="s">
        <v>12</v>
      </c>
      <c r="C401" s="93" t="s">
        <v>111</v>
      </c>
      <c r="D401" s="52"/>
      <c r="E401" s="27"/>
      <c r="F401" s="27"/>
      <c r="G401" s="27"/>
      <c r="H401" s="27"/>
      <c r="I401" s="27"/>
      <c r="J401" s="27"/>
      <c r="K401" s="27"/>
      <c r="L401" s="99" t="s">
        <v>157</v>
      </c>
      <c r="M401" s="27"/>
      <c r="N401" s="27"/>
      <c r="O401" s="27"/>
      <c r="P401" s="27"/>
      <c r="Q401" s="27"/>
      <c r="R401" s="27"/>
      <c r="S401" s="99" t="s">
        <v>157</v>
      </c>
      <c r="T401" s="27"/>
      <c r="U401" s="27"/>
      <c r="V401" s="27"/>
      <c r="W401" s="27"/>
      <c r="X401" s="27"/>
      <c r="Y401" s="27"/>
      <c r="Z401" s="99" t="s">
        <v>157</v>
      </c>
      <c r="AA401" s="27"/>
      <c r="AB401" s="27"/>
      <c r="AC401" s="27"/>
      <c r="AD401" s="27"/>
      <c r="AE401" s="27"/>
      <c r="AF401" s="99" t="s">
        <v>157</v>
      </c>
      <c r="AG401" s="27"/>
      <c r="AH401" s="27"/>
      <c r="AI401" s="27"/>
      <c r="AJ401" s="27"/>
      <c r="AK401" s="27"/>
      <c r="AL401" s="99" t="s">
        <v>157</v>
      </c>
      <c r="AM401" s="7"/>
      <c r="AN401" s="7"/>
      <c r="AO401" s="7"/>
      <c r="AP401" s="7"/>
      <c r="AQ401" s="7">
        <v>5</v>
      </c>
      <c r="AR401" s="3">
        <f t="shared" ref="AR401:AR410" si="58">34*3</f>
        <v>102</v>
      </c>
      <c r="AS401" s="8">
        <f t="shared" si="55"/>
        <v>4.9019607843137254E-2</v>
      </c>
    </row>
    <row r="402" spans="1:45" x14ac:dyDescent="0.2">
      <c r="A402" s="108"/>
      <c r="B402" s="111"/>
      <c r="C402" s="93" t="s">
        <v>112</v>
      </c>
      <c r="D402" s="54"/>
      <c r="E402" s="27"/>
      <c r="F402" s="27"/>
      <c r="G402" s="27"/>
      <c r="H402" s="27"/>
      <c r="I402" s="27"/>
      <c r="J402" s="27"/>
      <c r="K402" s="27"/>
      <c r="L402" s="99" t="s">
        <v>157</v>
      </c>
      <c r="M402" s="27"/>
      <c r="N402" s="27"/>
      <c r="O402" s="27"/>
      <c r="P402" s="27"/>
      <c r="Q402" s="27"/>
      <c r="R402" s="27"/>
      <c r="S402" s="99" t="s">
        <v>157</v>
      </c>
      <c r="T402" s="27"/>
      <c r="U402" s="27"/>
      <c r="V402" s="27"/>
      <c r="W402" s="27"/>
      <c r="X402" s="27"/>
      <c r="Y402" s="27"/>
      <c r="Z402" s="99" t="s">
        <v>157</v>
      </c>
      <c r="AA402" s="27"/>
      <c r="AB402" s="27"/>
      <c r="AC402" s="27"/>
      <c r="AD402" s="27"/>
      <c r="AE402" s="27"/>
      <c r="AF402" s="99" t="s">
        <v>157</v>
      </c>
      <c r="AG402" s="27"/>
      <c r="AH402" s="27"/>
      <c r="AI402" s="27"/>
      <c r="AJ402" s="27"/>
      <c r="AK402" s="27"/>
      <c r="AL402" s="99" t="s">
        <v>157</v>
      </c>
      <c r="AM402" s="7"/>
      <c r="AN402" s="7"/>
      <c r="AO402" s="7"/>
      <c r="AP402" s="7"/>
      <c r="AQ402" s="7">
        <v>5</v>
      </c>
      <c r="AR402" s="3">
        <f t="shared" si="58"/>
        <v>102</v>
      </c>
      <c r="AS402" s="8">
        <f t="shared" si="55"/>
        <v>4.9019607843137254E-2</v>
      </c>
    </row>
    <row r="403" spans="1:45" x14ac:dyDescent="0.2">
      <c r="A403" s="108"/>
      <c r="B403" s="111"/>
      <c r="C403" s="93" t="s">
        <v>113</v>
      </c>
      <c r="D403" s="54"/>
      <c r="E403" s="27"/>
      <c r="F403" s="27"/>
      <c r="G403" s="27"/>
      <c r="H403" s="27"/>
      <c r="I403" s="27"/>
      <c r="J403" s="27"/>
      <c r="K403" s="27"/>
      <c r="L403" s="99" t="s">
        <v>157</v>
      </c>
      <c r="M403" s="27"/>
      <c r="N403" s="27"/>
      <c r="O403" s="27"/>
      <c r="P403" s="27"/>
      <c r="Q403" s="27"/>
      <c r="R403" s="27"/>
      <c r="S403" s="99" t="s">
        <v>157</v>
      </c>
      <c r="T403" s="27"/>
      <c r="U403" s="27"/>
      <c r="V403" s="27"/>
      <c r="W403" s="27"/>
      <c r="X403" s="27"/>
      <c r="Y403" s="27"/>
      <c r="Z403" s="99" t="s">
        <v>157</v>
      </c>
      <c r="AA403" s="27"/>
      <c r="AB403" s="27"/>
      <c r="AC403" s="27"/>
      <c r="AD403" s="27"/>
      <c r="AE403" s="27"/>
      <c r="AF403" s="99" t="s">
        <v>157</v>
      </c>
      <c r="AG403" s="27"/>
      <c r="AH403" s="27"/>
      <c r="AI403" s="27"/>
      <c r="AJ403" s="27"/>
      <c r="AK403" s="27"/>
      <c r="AL403" s="99" t="s">
        <v>157</v>
      </c>
      <c r="AM403" s="7"/>
      <c r="AN403" s="7"/>
      <c r="AO403" s="7"/>
      <c r="AP403" s="7"/>
      <c r="AQ403" s="7">
        <v>5</v>
      </c>
      <c r="AR403" s="3">
        <f t="shared" si="58"/>
        <v>102</v>
      </c>
      <c r="AS403" s="8">
        <f t="shared" si="55"/>
        <v>4.9019607843137254E-2</v>
      </c>
    </row>
    <row r="404" spans="1:45" x14ac:dyDescent="0.2">
      <c r="A404" s="108"/>
      <c r="B404" s="111"/>
      <c r="C404" s="93" t="s">
        <v>149</v>
      </c>
      <c r="D404" s="54"/>
      <c r="E404" s="27"/>
      <c r="F404" s="27"/>
      <c r="G404" s="27"/>
      <c r="H404" s="27"/>
      <c r="I404" s="27"/>
      <c r="J404" s="27"/>
      <c r="K404" s="27"/>
      <c r="L404" s="99" t="s">
        <v>157</v>
      </c>
      <c r="M404" s="27"/>
      <c r="N404" s="27"/>
      <c r="O404" s="27"/>
      <c r="P404" s="27"/>
      <c r="Q404" s="27"/>
      <c r="R404" s="27"/>
      <c r="S404" s="99" t="s">
        <v>157</v>
      </c>
      <c r="T404" s="27"/>
      <c r="U404" s="27"/>
      <c r="V404" s="27"/>
      <c r="W404" s="27"/>
      <c r="X404" s="27"/>
      <c r="Y404" s="27"/>
      <c r="Z404" s="99" t="s">
        <v>157</v>
      </c>
      <c r="AA404" s="27"/>
      <c r="AB404" s="27"/>
      <c r="AC404" s="27"/>
      <c r="AD404" s="27"/>
      <c r="AE404" s="27"/>
      <c r="AF404" s="99" t="s">
        <v>157</v>
      </c>
      <c r="AG404" s="27"/>
      <c r="AH404" s="27"/>
      <c r="AI404" s="27"/>
      <c r="AJ404" s="27"/>
      <c r="AK404" s="27"/>
      <c r="AL404" s="99" t="s">
        <v>157</v>
      </c>
      <c r="AM404" s="7"/>
      <c r="AN404" s="7"/>
      <c r="AO404" s="7"/>
      <c r="AP404" s="7"/>
      <c r="AQ404" s="7">
        <v>5</v>
      </c>
      <c r="AR404" s="3">
        <f t="shared" si="58"/>
        <v>102</v>
      </c>
      <c r="AS404" s="8">
        <f t="shared" si="55"/>
        <v>4.9019607843137254E-2</v>
      </c>
    </row>
    <row r="405" spans="1:45" ht="12.75" customHeight="1" x14ac:dyDescent="0.2">
      <c r="A405" s="108"/>
      <c r="B405" s="112"/>
      <c r="C405" s="93" t="s">
        <v>150</v>
      </c>
      <c r="D405" s="54"/>
      <c r="E405" s="27"/>
      <c r="F405" s="27"/>
      <c r="G405" s="27"/>
      <c r="H405" s="27"/>
      <c r="I405" s="27"/>
      <c r="J405" s="27"/>
      <c r="K405" s="27"/>
      <c r="L405" s="99" t="s">
        <v>157</v>
      </c>
      <c r="M405" s="27"/>
      <c r="N405" s="27"/>
      <c r="O405" s="27"/>
      <c r="P405" s="27"/>
      <c r="Q405" s="27"/>
      <c r="R405" s="27"/>
      <c r="S405" s="99" t="s">
        <v>157</v>
      </c>
      <c r="T405" s="27"/>
      <c r="U405" s="27"/>
      <c r="V405" s="27"/>
      <c r="W405" s="27"/>
      <c r="X405" s="27"/>
      <c r="Y405" s="27"/>
      <c r="Z405" s="99" t="s">
        <v>157</v>
      </c>
      <c r="AA405" s="27"/>
      <c r="AB405" s="27"/>
      <c r="AC405" s="27"/>
      <c r="AD405" s="27"/>
      <c r="AE405" s="27"/>
      <c r="AF405" s="99" t="s">
        <v>157</v>
      </c>
      <c r="AG405" s="27"/>
      <c r="AH405" s="27"/>
      <c r="AI405" s="44"/>
      <c r="AJ405" s="44"/>
      <c r="AK405" s="27"/>
      <c r="AL405" s="99" t="s">
        <v>157</v>
      </c>
      <c r="AM405" s="7"/>
      <c r="AN405" s="7"/>
      <c r="AO405" s="7"/>
      <c r="AP405" s="7"/>
      <c r="AQ405" s="7">
        <v>5</v>
      </c>
      <c r="AR405" s="3">
        <f t="shared" si="58"/>
        <v>102</v>
      </c>
      <c r="AS405" s="8">
        <f t="shared" si="55"/>
        <v>4.9019607843137254E-2</v>
      </c>
    </row>
    <row r="406" spans="1:45" ht="12.75" customHeight="1" x14ac:dyDescent="0.2">
      <c r="A406" s="108"/>
      <c r="B406" s="110" t="s">
        <v>101</v>
      </c>
      <c r="C406" s="53" t="s">
        <v>111</v>
      </c>
      <c r="D406" s="82"/>
      <c r="E406" s="27"/>
      <c r="F406" s="104"/>
      <c r="G406" s="27"/>
      <c r="H406" s="27"/>
      <c r="I406" s="27"/>
      <c r="J406" s="27"/>
      <c r="K406" s="99" t="s">
        <v>157</v>
      </c>
      <c r="L406" s="27"/>
      <c r="M406" s="27"/>
      <c r="N406" s="27"/>
      <c r="O406" s="27"/>
      <c r="P406" s="27"/>
      <c r="Q406" s="27"/>
      <c r="R406" s="27"/>
      <c r="S406" s="27"/>
      <c r="T406" s="99" t="s">
        <v>157</v>
      </c>
      <c r="U406" s="27"/>
      <c r="V406" s="27"/>
      <c r="W406" s="27"/>
      <c r="X406" s="27"/>
      <c r="Y406" s="27"/>
      <c r="Z406" s="27"/>
      <c r="AA406" s="27"/>
      <c r="AB406" s="27"/>
      <c r="AC406" s="99" t="s">
        <v>157</v>
      </c>
      <c r="AD406" s="27"/>
      <c r="AE406" s="27"/>
      <c r="AF406" s="27"/>
      <c r="AG406" s="27"/>
      <c r="AH406" s="100" t="s">
        <v>160</v>
      </c>
      <c r="AI406" s="44"/>
      <c r="AJ406" s="44"/>
      <c r="AK406" s="99" t="s">
        <v>157</v>
      </c>
      <c r="AL406" s="27"/>
      <c r="AM406" s="7"/>
      <c r="AN406" s="7"/>
      <c r="AO406" s="7"/>
      <c r="AP406" s="7"/>
      <c r="AQ406" s="7">
        <v>5</v>
      </c>
      <c r="AR406" s="3">
        <f t="shared" si="58"/>
        <v>102</v>
      </c>
      <c r="AS406" s="8">
        <f t="shared" si="55"/>
        <v>4.9019607843137254E-2</v>
      </c>
    </row>
    <row r="407" spans="1:45" ht="12.75" customHeight="1" x14ac:dyDescent="0.2">
      <c r="A407" s="108"/>
      <c r="B407" s="111"/>
      <c r="C407" s="53" t="s">
        <v>112</v>
      </c>
      <c r="D407" s="54"/>
      <c r="E407" s="27"/>
      <c r="F407" s="104"/>
      <c r="G407" s="27"/>
      <c r="H407" s="27"/>
      <c r="I407" s="27"/>
      <c r="J407" s="27"/>
      <c r="K407" s="99" t="s">
        <v>157</v>
      </c>
      <c r="L407" s="27"/>
      <c r="M407" s="27"/>
      <c r="N407" s="27"/>
      <c r="O407" s="27"/>
      <c r="P407" s="27"/>
      <c r="Q407" s="27"/>
      <c r="R407" s="27"/>
      <c r="S407" s="27"/>
      <c r="T407" s="99" t="s">
        <v>157</v>
      </c>
      <c r="U407" s="27"/>
      <c r="V407" s="27"/>
      <c r="W407" s="27"/>
      <c r="X407" s="27"/>
      <c r="Y407" s="27"/>
      <c r="Z407" s="27"/>
      <c r="AA407" s="27"/>
      <c r="AB407" s="27"/>
      <c r="AC407" s="99" t="s">
        <v>157</v>
      </c>
      <c r="AD407" s="27"/>
      <c r="AE407" s="27"/>
      <c r="AF407" s="27"/>
      <c r="AG407" s="27"/>
      <c r="AH407" s="100" t="s">
        <v>160</v>
      </c>
      <c r="AI407" s="44"/>
      <c r="AJ407" s="44"/>
      <c r="AK407" s="99" t="s">
        <v>157</v>
      </c>
      <c r="AL407" s="27"/>
      <c r="AM407" s="7"/>
      <c r="AN407" s="7"/>
      <c r="AO407" s="7"/>
      <c r="AP407" s="7"/>
      <c r="AQ407" s="7">
        <v>5</v>
      </c>
      <c r="AR407" s="3">
        <f t="shared" si="58"/>
        <v>102</v>
      </c>
      <c r="AS407" s="8">
        <f t="shared" si="55"/>
        <v>4.9019607843137254E-2</v>
      </c>
    </row>
    <row r="408" spans="1:45" ht="12.75" customHeight="1" x14ac:dyDescent="0.2">
      <c r="A408" s="108"/>
      <c r="B408" s="111"/>
      <c r="C408" s="93" t="s">
        <v>113</v>
      </c>
      <c r="D408" s="54"/>
      <c r="E408" s="27"/>
      <c r="F408" s="104"/>
      <c r="G408" s="27"/>
      <c r="H408" s="27"/>
      <c r="I408" s="27"/>
      <c r="J408" s="27"/>
      <c r="K408" s="99" t="s">
        <v>157</v>
      </c>
      <c r="L408" s="27"/>
      <c r="M408" s="27"/>
      <c r="N408" s="27"/>
      <c r="O408" s="27"/>
      <c r="P408" s="27"/>
      <c r="Q408" s="27"/>
      <c r="R408" s="27"/>
      <c r="S408" s="27"/>
      <c r="T408" s="99" t="s">
        <v>157</v>
      </c>
      <c r="U408" s="27"/>
      <c r="V408" s="27"/>
      <c r="W408" s="27"/>
      <c r="X408" s="27"/>
      <c r="Y408" s="27"/>
      <c r="Z408" s="27"/>
      <c r="AA408" s="27"/>
      <c r="AB408" s="27"/>
      <c r="AC408" s="99" t="s">
        <v>157</v>
      </c>
      <c r="AD408" s="27"/>
      <c r="AE408" s="27"/>
      <c r="AF408" s="27"/>
      <c r="AG408" s="27"/>
      <c r="AH408" s="100" t="s">
        <v>160</v>
      </c>
      <c r="AI408" s="44"/>
      <c r="AJ408" s="44"/>
      <c r="AK408" s="99" t="s">
        <v>157</v>
      </c>
      <c r="AL408" s="27"/>
      <c r="AM408" s="7"/>
      <c r="AN408" s="7"/>
      <c r="AO408" s="7"/>
      <c r="AP408" s="7"/>
      <c r="AQ408" s="7">
        <v>5</v>
      </c>
      <c r="AR408" s="3">
        <f t="shared" si="58"/>
        <v>102</v>
      </c>
      <c r="AS408" s="8">
        <f t="shared" si="55"/>
        <v>4.9019607843137254E-2</v>
      </c>
    </row>
    <row r="409" spans="1:45" ht="12.75" customHeight="1" x14ac:dyDescent="0.2">
      <c r="A409" s="108"/>
      <c r="B409" s="111"/>
      <c r="C409" s="93" t="s">
        <v>149</v>
      </c>
      <c r="D409" s="54"/>
      <c r="E409" s="27"/>
      <c r="F409" s="104"/>
      <c r="G409" s="27"/>
      <c r="H409" s="27"/>
      <c r="I409" s="27"/>
      <c r="J409" s="27"/>
      <c r="K409" s="99" t="s">
        <v>157</v>
      </c>
      <c r="L409" s="27"/>
      <c r="M409" s="27"/>
      <c r="N409" s="27"/>
      <c r="O409" s="27"/>
      <c r="P409" s="27"/>
      <c r="Q409" s="27"/>
      <c r="R409" s="27"/>
      <c r="S409" s="27"/>
      <c r="T409" s="99" t="s">
        <v>157</v>
      </c>
      <c r="U409" s="27"/>
      <c r="V409" s="27"/>
      <c r="W409" s="27"/>
      <c r="X409" s="27"/>
      <c r="Y409" s="27"/>
      <c r="Z409" s="27"/>
      <c r="AA409" s="27"/>
      <c r="AB409" s="27"/>
      <c r="AC409" s="99" t="s">
        <v>157</v>
      </c>
      <c r="AD409" s="27"/>
      <c r="AE409" s="27"/>
      <c r="AF409" s="27"/>
      <c r="AG409" s="27"/>
      <c r="AH409" s="100" t="s">
        <v>160</v>
      </c>
      <c r="AI409" s="44"/>
      <c r="AJ409" s="44"/>
      <c r="AK409" s="99" t="s">
        <v>157</v>
      </c>
      <c r="AL409" s="27"/>
      <c r="AM409" s="7"/>
      <c r="AN409" s="7"/>
      <c r="AO409" s="7"/>
      <c r="AP409" s="7"/>
      <c r="AQ409" s="7">
        <v>5</v>
      </c>
      <c r="AR409" s="3">
        <f t="shared" si="58"/>
        <v>102</v>
      </c>
      <c r="AS409" s="8">
        <f t="shared" si="55"/>
        <v>4.9019607843137254E-2</v>
      </c>
    </row>
    <row r="410" spans="1:45" x14ac:dyDescent="0.2">
      <c r="A410" s="108"/>
      <c r="B410" s="112"/>
      <c r="C410" s="53" t="s">
        <v>150</v>
      </c>
      <c r="D410" s="54"/>
      <c r="E410" s="27"/>
      <c r="F410" s="104"/>
      <c r="G410" s="27"/>
      <c r="H410" s="27"/>
      <c r="I410" s="27"/>
      <c r="J410" s="27"/>
      <c r="K410" s="99" t="s">
        <v>157</v>
      </c>
      <c r="L410" s="27"/>
      <c r="M410" s="27"/>
      <c r="N410" s="27"/>
      <c r="O410" s="27"/>
      <c r="P410" s="27"/>
      <c r="Q410" s="27"/>
      <c r="R410" s="27"/>
      <c r="S410" s="27"/>
      <c r="T410" s="99" t="s">
        <v>157</v>
      </c>
      <c r="U410" s="27"/>
      <c r="V410" s="27"/>
      <c r="W410" s="27"/>
      <c r="X410" s="27"/>
      <c r="Y410" s="27"/>
      <c r="Z410" s="27"/>
      <c r="AA410" s="27"/>
      <c r="AB410" s="27"/>
      <c r="AC410" s="99" t="s">
        <v>157</v>
      </c>
      <c r="AD410" s="27"/>
      <c r="AE410" s="27"/>
      <c r="AF410" s="27"/>
      <c r="AG410" s="27"/>
      <c r="AH410" s="100" t="s">
        <v>160</v>
      </c>
      <c r="AI410" s="44"/>
      <c r="AJ410" s="44"/>
      <c r="AK410" s="99" t="s">
        <v>157</v>
      </c>
      <c r="AL410" s="27"/>
      <c r="AM410" s="7"/>
      <c r="AN410" s="7"/>
      <c r="AO410" s="7"/>
      <c r="AP410" s="7"/>
      <c r="AQ410" s="7">
        <v>5</v>
      </c>
      <c r="AR410" s="3">
        <f t="shared" si="58"/>
        <v>102</v>
      </c>
      <c r="AS410" s="8">
        <f t="shared" si="55"/>
        <v>4.9019607843137254E-2</v>
      </c>
    </row>
    <row r="411" spans="1:45" ht="12.75" customHeight="1" x14ac:dyDescent="0.2">
      <c r="A411" s="108"/>
      <c r="B411" s="110" t="s">
        <v>102</v>
      </c>
      <c r="C411" s="53" t="s">
        <v>111</v>
      </c>
      <c r="D411" s="54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99" t="s">
        <v>157</v>
      </c>
      <c r="P411" s="27"/>
      <c r="Q411" s="27"/>
      <c r="R411" s="27"/>
      <c r="S411" s="27"/>
      <c r="T411" s="27"/>
      <c r="U411" s="27"/>
      <c r="V411" s="27"/>
      <c r="W411" s="27"/>
      <c r="X411" s="27"/>
      <c r="Y411" s="99" t="s">
        <v>157</v>
      </c>
      <c r="Z411" s="27"/>
      <c r="AA411" s="27"/>
      <c r="AB411" s="27"/>
      <c r="AC411" s="27"/>
      <c r="AD411" s="27"/>
      <c r="AE411" s="27"/>
      <c r="AF411" s="27"/>
      <c r="AG411" s="99" t="s">
        <v>157</v>
      </c>
      <c r="AH411" s="27"/>
      <c r="AI411" s="44"/>
      <c r="AJ411" s="106" t="s">
        <v>157</v>
      </c>
      <c r="AK411" s="27"/>
      <c r="AL411" s="27"/>
      <c r="AM411" s="7"/>
      <c r="AN411" s="7"/>
      <c r="AO411" s="7"/>
      <c r="AP411" s="7"/>
      <c r="AQ411" s="7">
        <v>4</v>
      </c>
      <c r="AR411" s="3">
        <f t="shared" ref="AR411:AR415" si="59">34*2</f>
        <v>68</v>
      </c>
      <c r="AS411" s="8">
        <f t="shared" si="55"/>
        <v>5.8823529411764705E-2</v>
      </c>
    </row>
    <row r="412" spans="1:45" ht="12.75" customHeight="1" x14ac:dyDescent="0.2">
      <c r="A412" s="108"/>
      <c r="B412" s="111"/>
      <c r="C412" s="53" t="s">
        <v>112</v>
      </c>
      <c r="D412" s="54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99" t="s">
        <v>157</v>
      </c>
      <c r="P412" s="27"/>
      <c r="Q412" s="27"/>
      <c r="R412" s="27"/>
      <c r="S412" s="27"/>
      <c r="T412" s="27"/>
      <c r="U412" s="27"/>
      <c r="V412" s="27"/>
      <c r="W412" s="27"/>
      <c r="X412" s="27"/>
      <c r="Y412" s="99" t="s">
        <v>157</v>
      </c>
      <c r="Z412" s="27"/>
      <c r="AA412" s="27"/>
      <c r="AB412" s="27"/>
      <c r="AC412" s="27"/>
      <c r="AD412" s="27"/>
      <c r="AE412" s="27"/>
      <c r="AF412" s="27"/>
      <c r="AG412" s="99" t="s">
        <v>157</v>
      </c>
      <c r="AH412" s="27"/>
      <c r="AI412" s="44"/>
      <c r="AJ412" s="106" t="s">
        <v>157</v>
      </c>
      <c r="AK412" s="27"/>
      <c r="AL412" s="27"/>
      <c r="AM412" s="7"/>
      <c r="AN412" s="7"/>
      <c r="AO412" s="7"/>
      <c r="AP412" s="7"/>
      <c r="AQ412" s="7">
        <v>4</v>
      </c>
      <c r="AR412" s="3">
        <f t="shared" si="59"/>
        <v>68</v>
      </c>
      <c r="AS412" s="8">
        <f t="shared" si="55"/>
        <v>5.8823529411764705E-2</v>
      </c>
    </row>
    <row r="413" spans="1:45" ht="12.75" customHeight="1" x14ac:dyDescent="0.2">
      <c r="A413" s="108"/>
      <c r="B413" s="111"/>
      <c r="C413" s="93" t="s">
        <v>113</v>
      </c>
      <c r="D413" s="54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99" t="s">
        <v>157</v>
      </c>
      <c r="P413" s="27"/>
      <c r="Q413" s="27"/>
      <c r="R413" s="27"/>
      <c r="S413" s="27"/>
      <c r="T413" s="27"/>
      <c r="U413" s="27"/>
      <c r="V413" s="27"/>
      <c r="W413" s="27"/>
      <c r="X413" s="27"/>
      <c r="Y413" s="99" t="s">
        <v>157</v>
      </c>
      <c r="Z413" s="27"/>
      <c r="AA413" s="27"/>
      <c r="AB413" s="27"/>
      <c r="AC413" s="27"/>
      <c r="AD413" s="27"/>
      <c r="AE413" s="27"/>
      <c r="AF413" s="27"/>
      <c r="AG413" s="99" t="s">
        <v>157</v>
      </c>
      <c r="AH413" s="27"/>
      <c r="AI413" s="44"/>
      <c r="AJ413" s="106" t="s">
        <v>157</v>
      </c>
      <c r="AK413" s="27"/>
      <c r="AL413" s="27"/>
      <c r="AM413" s="7"/>
      <c r="AN413" s="7"/>
      <c r="AO413" s="7"/>
      <c r="AP413" s="7"/>
      <c r="AQ413" s="7">
        <v>4</v>
      </c>
      <c r="AR413" s="3">
        <f t="shared" si="59"/>
        <v>68</v>
      </c>
      <c r="AS413" s="8">
        <f t="shared" si="55"/>
        <v>5.8823529411764705E-2</v>
      </c>
    </row>
    <row r="414" spans="1:45" ht="12.75" customHeight="1" x14ac:dyDescent="0.2">
      <c r="A414" s="108"/>
      <c r="B414" s="111"/>
      <c r="C414" s="93" t="s">
        <v>149</v>
      </c>
      <c r="D414" s="54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99" t="s">
        <v>157</v>
      </c>
      <c r="P414" s="27"/>
      <c r="Q414" s="27"/>
      <c r="R414" s="27"/>
      <c r="S414" s="27"/>
      <c r="T414" s="27"/>
      <c r="U414" s="27"/>
      <c r="V414" s="27"/>
      <c r="W414" s="27"/>
      <c r="X414" s="27"/>
      <c r="Y414" s="99" t="s">
        <v>157</v>
      </c>
      <c r="Z414" s="27"/>
      <c r="AA414" s="27"/>
      <c r="AB414" s="27"/>
      <c r="AC414" s="27"/>
      <c r="AD414" s="27"/>
      <c r="AE414" s="27"/>
      <c r="AF414" s="27"/>
      <c r="AG414" s="99" t="s">
        <v>157</v>
      </c>
      <c r="AH414" s="27"/>
      <c r="AI414" s="44"/>
      <c r="AJ414" s="106" t="s">
        <v>157</v>
      </c>
      <c r="AK414" s="27"/>
      <c r="AL414" s="27"/>
      <c r="AM414" s="7"/>
      <c r="AN414" s="7"/>
      <c r="AO414" s="7"/>
      <c r="AP414" s="7"/>
      <c r="AQ414" s="7">
        <v>4</v>
      </c>
      <c r="AR414" s="3">
        <f t="shared" si="59"/>
        <v>68</v>
      </c>
      <c r="AS414" s="8">
        <f t="shared" si="55"/>
        <v>5.8823529411764705E-2</v>
      </c>
    </row>
    <row r="415" spans="1:45" ht="12.75" customHeight="1" x14ac:dyDescent="0.2">
      <c r="A415" s="108"/>
      <c r="B415" s="112"/>
      <c r="C415" s="53" t="s">
        <v>150</v>
      </c>
      <c r="D415" s="52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99" t="s">
        <v>157</v>
      </c>
      <c r="P415" s="27"/>
      <c r="Q415" s="27"/>
      <c r="R415" s="27"/>
      <c r="S415" s="27"/>
      <c r="T415" s="27"/>
      <c r="U415" s="27"/>
      <c r="V415" s="27"/>
      <c r="W415" s="27"/>
      <c r="X415" s="27"/>
      <c r="Y415" s="99" t="s">
        <v>157</v>
      </c>
      <c r="Z415" s="27"/>
      <c r="AA415" s="27"/>
      <c r="AB415" s="27"/>
      <c r="AC415" s="27"/>
      <c r="AD415" s="27"/>
      <c r="AE415" s="27"/>
      <c r="AF415" s="27"/>
      <c r="AG415" s="99" t="s">
        <v>157</v>
      </c>
      <c r="AH415" s="27"/>
      <c r="AI415" s="44"/>
      <c r="AJ415" s="106" t="s">
        <v>157</v>
      </c>
      <c r="AK415" s="27"/>
      <c r="AL415" s="27"/>
      <c r="AM415" s="7"/>
      <c r="AN415" s="7"/>
      <c r="AO415" s="7"/>
      <c r="AP415" s="7"/>
      <c r="AQ415" s="7">
        <v>4</v>
      </c>
      <c r="AR415" s="3">
        <f t="shared" si="59"/>
        <v>68</v>
      </c>
      <c r="AS415" s="8">
        <f t="shared" si="55"/>
        <v>5.8823529411764705E-2</v>
      </c>
    </row>
    <row r="416" spans="1:45" x14ac:dyDescent="0.2">
      <c r="A416" s="108"/>
      <c r="B416" s="110" t="s">
        <v>103</v>
      </c>
      <c r="C416" s="53" t="s">
        <v>111</v>
      </c>
      <c r="D416" s="54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106" t="s">
        <v>157</v>
      </c>
      <c r="AJ416" s="44"/>
      <c r="AK416" s="27"/>
      <c r="AL416" s="27"/>
      <c r="AM416" s="7"/>
      <c r="AN416" s="7"/>
      <c r="AO416" s="7"/>
      <c r="AP416" s="7"/>
      <c r="AQ416" s="7">
        <v>1</v>
      </c>
      <c r="AR416" s="3">
        <f>34*1</f>
        <v>34</v>
      </c>
      <c r="AS416" s="8">
        <f t="shared" si="55"/>
        <v>2.9411764705882353E-2</v>
      </c>
    </row>
    <row r="417" spans="1:45" x14ac:dyDescent="0.2">
      <c r="A417" s="108"/>
      <c r="B417" s="111"/>
      <c r="C417" s="53" t="s">
        <v>112</v>
      </c>
      <c r="D417" s="52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43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106" t="s">
        <v>157</v>
      </c>
      <c r="AJ417" s="44"/>
      <c r="AK417" s="27"/>
      <c r="AL417" s="27"/>
      <c r="AM417" s="7"/>
      <c r="AN417" s="7"/>
      <c r="AO417" s="7"/>
      <c r="AP417" s="7"/>
      <c r="AQ417" s="7">
        <v>1</v>
      </c>
      <c r="AR417" s="3">
        <f>34*1</f>
        <v>34</v>
      </c>
      <c r="AS417" s="8">
        <f t="shared" si="55"/>
        <v>2.9411764705882353E-2</v>
      </c>
    </row>
    <row r="418" spans="1:45" x14ac:dyDescent="0.2">
      <c r="A418" s="108"/>
      <c r="B418" s="111"/>
      <c r="C418" s="93" t="s">
        <v>113</v>
      </c>
      <c r="D418" s="59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43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106" t="s">
        <v>157</v>
      </c>
      <c r="AJ418" s="44"/>
      <c r="AK418" s="27"/>
      <c r="AL418" s="27"/>
      <c r="AM418" s="7"/>
      <c r="AN418" s="7"/>
      <c r="AO418" s="7"/>
      <c r="AP418" s="7"/>
      <c r="AQ418" s="7">
        <v>1</v>
      </c>
      <c r="AR418" s="3">
        <f t="shared" ref="AR418:AR424" si="60">34*1</f>
        <v>34</v>
      </c>
      <c r="AS418" s="8">
        <f t="shared" si="55"/>
        <v>2.9411764705882353E-2</v>
      </c>
    </row>
    <row r="419" spans="1:45" x14ac:dyDescent="0.2">
      <c r="A419" s="108"/>
      <c r="B419" s="111"/>
      <c r="C419" s="93" t="s">
        <v>149</v>
      </c>
      <c r="D419" s="59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43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106" t="s">
        <v>157</v>
      </c>
      <c r="AJ419" s="44"/>
      <c r="AK419" s="27"/>
      <c r="AL419" s="27"/>
      <c r="AM419" s="7"/>
      <c r="AN419" s="7"/>
      <c r="AO419" s="7"/>
      <c r="AP419" s="7"/>
      <c r="AQ419" s="7">
        <v>1</v>
      </c>
      <c r="AR419" s="3">
        <f t="shared" si="60"/>
        <v>34</v>
      </c>
      <c r="AS419" s="8">
        <f t="shared" si="55"/>
        <v>2.9411764705882353E-2</v>
      </c>
    </row>
    <row r="420" spans="1:45" x14ac:dyDescent="0.2">
      <c r="A420" s="108"/>
      <c r="B420" s="112"/>
      <c r="C420" s="53" t="s">
        <v>150</v>
      </c>
      <c r="D420" s="52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43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106" t="s">
        <v>157</v>
      </c>
      <c r="AJ420" s="44"/>
      <c r="AK420" s="27"/>
      <c r="AL420" s="27"/>
      <c r="AM420" s="7"/>
      <c r="AN420" s="7"/>
      <c r="AO420" s="7"/>
      <c r="AP420" s="7"/>
      <c r="AQ420" s="7">
        <v>1</v>
      </c>
      <c r="AR420" s="3">
        <f t="shared" si="60"/>
        <v>34</v>
      </c>
      <c r="AS420" s="8">
        <f t="shared" si="55"/>
        <v>2.9411764705882353E-2</v>
      </c>
    </row>
    <row r="421" spans="1:45" ht="12.75" customHeight="1" x14ac:dyDescent="0.2">
      <c r="A421" s="108"/>
      <c r="B421" s="110" t="s">
        <v>35</v>
      </c>
      <c r="C421" s="53" t="s">
        <v>111</v>
      </c>
      <c r="D421" s="54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99" t="s">
        <v>157</v>
      </c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99" t="s">
        <v>157</v>
      </c>
      <c r="AD421" s="27"/>
      <c r="AE421" s="27"/>
      <c r="AF421" s="27"/>
      <c r="AG421" s="43"/>
      <c r="AH421" s="27"/>
      <c r="AI421" s="99" t="s">
        <v>157</v>
      </c>
      <c r="AJ421" s="44"/>
      <c r="AK421" s="27"/>
      <c r="AL421" s="27"/>
      <c r="AM421" s="7"/>
      <c r="AN421" s="7"/>
      <c r="AO421" s="7"/>
      <c r="AP421" s="7"/>
      <c r="AQ421" s="7">
        <v>3</v>
      </c>
      <c r="AR421" s="3">
        <f t="shared" si="60"/>
        <v>34</v>
      </c>
      <c r="AS421" s="8">
        <f t="shared" si="55"/>
        <v>8.8235294117647065E-2</v>
      </c>
    </row>
    <row r="422" spans="1:45" ht="12.75" customHeight="1" x14ac:dyDescent="0.2">
      <c r="A422" s="108"/>
      <c r="B422" s="111"/>
      <c r="C422" s="53" t="s">
        <v>112</v>
      </c>
      <c r="D422" s="54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99" t="s">
        <v>157</v>
      </c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99" t="s">
        <v>157</v>
      </c>
      <c r="AD422" s="27"/>
      <c r="AE422" s="27"/>
      <c r="AF422" s="27"/>
      <c r="AG422" s="27"/>
      <c r="AH422" s="27"/>
      <c r="AI422" s="99" t="s">
        <v>157</v>
      </c>
      <c r="AJ422" s="43"/>
      <c r="AK422" s="27"/>
      <c r="AL422" s="27"/>
      <c r="AM422" s="7"/>
      <c r="AN422" s="7"/>
      <c r="AO422" s="7"/>
      <c r="AP422" s="7"/>
      <c r="AQ422" s="7">
        <v>3</v>
      </c>
      <c r="AR422" s="3">
        <f t="shared" si="60"/>
        <v>34</v>
      </c>
      <c r="AS422" s="8">
        <f t="shared" si="55"/>
        <v>8.8235294117647065E-2</v>
      </c>
    </row>
    <row r="423" spans="1:45" ht="12.75" customHeight="1" x14ac:dyDescent="0.2">
      <c r="A423" s="108"/>
      <c r="B423" s="111"/>
      <c r="C423" s="93" t="s">
        <v>113</v>
      </c>
      <c r="D423" s="54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99" t="s">
        <v>157</v>
      </c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99" t="s">
        <v>157</v>
      </c>
      <c r="AD423" s="27"/>
      <c r="AE423" s="27"/>
      <c r="AF423" s="27"/>
      <c r="AG423" s="27"/>
      <c r="AH423" s="27"/>
      <c r="AI423" s="99" t="s">
        <v>157</v>
      </c>
      <c r="AJ423" s="43"/>
      <c r="AK423" s="27"/>
      <c r="AL423" s="27"/>
      <c r="AM423" s="7"/>
      <c r="AN423" s="7"/>
      <c r="AO423" s="7"/>
      <c r="AP423" s="7"/>
      <c r="AQ423" s="7">
        <v>3</v>
      </c>
      <c r="AR423" s="3">
        <f t="shared" si="60"/>
        <v>34</v>
      </c>
      <c r="AS423" s="8">
        <f t="shared" si="55"/>
        <v>8.8235294117647065E-2</v>
      </c>
    </row>
    <row r="424" spans="1:45" ht="12.75" customHeight="1" x14ac:dyDescent="0.2">
      <c r="A424" s="108"/>
      <c r="B424" s="111"/>
      <c r="C424" s="93" t="s">
        <v>149</v>
      </c>
      <c r="D424" s="54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99" t="s">
        <v>157</v>
      </c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99" t="s">
        <v>157</v>
      </c>
      <c r="AD424" s="27"/>
      <c r="AE424" s="27"/>
      <c r="AF424" s="27"/>
      <c r="AG424" s="27"/>
      <c r="AH424" s="27"/>
      <c r="AI424" s="99" t="s">
        <v>157</v>
      </c>
      <c r="AJ424" s="43"/>
      <c r="AK424" s="27"/>
      <c r="AL424" s="27"/>
      <c r="AM424" s="7"/>
      <c r="AN424" s="7"/>
      <c r="AO424" s="7"/>
      <c r="AP424" s="7"/>
      <c r="AQ424" s="7">
        <v>3</v>
      </c>
      <c r="AR424" s="3">
        <f t="shared" si="60"/>
        <v>34</v>
      </c>
      <c r="AS424" s="8">
        <f t="shared" si="55"/>
        <v>8.8235294117647065E-2</v>
      </c>
    </row>
    <row r="425" spans="1:45" ht="12.75" customHeight="1" x14ac:dyDescent="0.2">
      <c r="A425" s="108"/>
      <c r="B425" s="111"/>
      <c r="C425" s="53" t="s">
        <v>150</v>
      </c>
      <c r="D425" s="52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99" t="s">
        <v>157</v>
      </c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99" t="s">
        <v>157</v>
      </c>
      <c r="AD425" s="27"/>
      <c r="AE425" s="27"/>
      <c r="AF425" s="27"/>
      <c r="AG425" s="27"/>
      <c r="AH425" s="27"/>
      <c r="AI425" s="99" t="s">
        <v>157</v>
      </c>
      <c r="AJ425" s="27"/>
      <c r="AK425" s="27"/>
      <c r="AL425" s="27"/>
      <c r="AM425" s="7"/>
      <c r="AN425" s="7"/>
      <c r="AO425" s="7"/>
      <c r="AP425" s="7"/>
      <c r="AQ425" s="7">
        <v>3</v>
      </c>
      <c r="AR425" s="3">
        <f t="shared" ref="AR425" si="61">34*1</f>
        <v>34</v>
      </c>
      <c r="AS425" s="8">
        <f t="shared" si="55"/>
        <v>8.8235294117647065E-2</v>
      </c>
    </row>
    <row r="426" spans="1:45" ht="12.75" customHeight="1" x14ac:dyDescent="0.2">
      <c r="A426" s="108"/>
      <c r="B426" s="110" t="s">
        <v>28</v>
      </c>
      <c r="C426" s="53" t="s">
        <v>111</v>
      </c>
      <c r="D426" s="52"/>
      <c r="E426" s="27"/>
      <c r="F426" s="27"/>
      <c r="G426" s="27"/>
      <c r="H426" s="27"/>
      <c r="I426" s="27"/>
      <c r="J426" s="27"/>
      <c r="K426" s="27"/>
      <c r="L426" s="99" t="s">
        <v>157</v>
      </c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99" t="s">
        <v>157</v>
      </c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99" t="s">
        <v>157</v>
      </c>
      <c r="AI426" s="43"/>
      <c r="AJ426" s="27"/>
      <c r="AK426" s="27"/>
      <c r="AL426" s="99" t="s">
        <v>157</v>
      </c>
      <c r="AM426" s="7"/>
      <c r="AN426" s="7"/>
      <c r="AO426" s="7"/>
      <c r="AP426" s="7"/>
      <c r="AQ426" s="7">
        <v>4</v>
      </c>
      <c r="AR426" s="3">
        <f t="shared" ref="AR426:AR430" si="62">34*3</f>
        <v>102</v>
      </c>
      <c r="AS426" s="8">
        <f t="shared" si="55"/>
        <v>3.9215686274509803E-2</v>
      </c>
    </row>
    <row r="427" spans="1:45" ht="12.75" customHeight="1" x14ac:dyDescent="0.2">
      <c r="A427" s="108"/>
      <c r="B427" s="111"/>
      <c r="C427" s="53" t="s">
        <v>112</v>
      </c>
      <c r="D427" s="52"/>
      <c r="E427" s="27"/>
      <c r="F427" s="27"/>
      <c r="G427" s="27"/>
      <c r="H427" s="27"/>
      <c r="I427" s="27"/>
      <c r="J427" s="27"/>
      <c r="K427" s="27"/>
      <c r="L427" s="99" t="s">
        <v>157</v>
      </c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99" t="s">
        <v>157</v>
      </c>
      <c r="X427" s="27"/>
      <c r="Y427" s="27"/>
      <c r="Z427" s="27"/>
      <c r="AA427" s="27"/>
      <c r="AB427" s="27"/>
      <c r="AC427" s="27"/>
      <c r="AD427" s="27"/>
      <c r="AE427" s="27"/>
      <c r="AF427" s="43"/>
      <c r="AG427" s="43"/>
      <c r="AH427" s="99" t="s">
        <v>157</v>
      </c>
      <c r="AI427" s="27"/>
      <c r="AJ427" s="44"/>
      <c r="AK427" s="43"/>
      <c r="AL427" s="99" t="s">
        <v>157</v>
      </c>
      <c r="AM427" s="7"/>
      <c r="AN427" s="7"/>
      <c r="AO427" s="7"/>
      <c r="AP427" s="7"/>
      <c r="AQ427" s="7">
        <v>4</v>
      </c>
      <c r="AR427" s="3">
        <f t="shared" si="62"/>
        <v>102</v>
      </c>
      <c r="AS427" s="8">
        <f t="shared" si="55"/>
        <v>3.9215686274509803E-2</v>
      </c>
    </row>
    <row r="428" spans="1:45" ht="12.75" customHeight="1" x14ac:dyDescent="0.2">
      <c r="A428" s="108"/>
      <c r="B428" s="111"/>
      <c r="C428" s="93" t="s">
        <v>113</v>
      </c>
      <c r="D428" s="59"/>
      <c r="E428" s="27"/>
      <c r="F428" s="27"/>
      <c r="G428" s="27"/>
      <c r="H428" s="27"/>
      <c r="I428" s="27"/>
      <c r="J428" s="27"/>
      <c r="K428" s="27"/>
      <c r="L428" s="99" t="s">
        <v>157</v>
      </c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99" t="s">
        <v>157</v>
      </c>
      <c r="X428" s="27"/>
      <c r="Y428" s="27"/>
      <c r="Z428" s="27"/>
      <c r="AA428" s="27"/>
      <c r="AB428" s="27"/>
      <c r="AC428" s="27"/>
      <c r="AD428" s="27"/>
      <c r="AE428" s="27"/>
      <c r="AF428" s="43"/>
      <c r="AG428" s="43"/>
      <c r="AH428" s="99" t="s">
        <v>157</v>
      </c>
      <c r="AI428" s="27"/>
      <c r="AJ428" s="44"/>
      <c r="AK428" s="43"/>
      <c r="AL428" s="99" t="s">
        <v>157</v>
      </c>
      <c r="AM428" s="7"/>
      <c r="AN428" s="7"/>
      <c r="AO428" s="7"/>
      <c r="AP428" s="7"/>
      <c r="AQ428" s="7">
        <v>4</v>
      </c>
      <c r="AR428" s="3">
        <f t="shared" si="62"/>
        <v>102</v>
      </c>
      <c r="AS428" s="8">
        <f t="shared" si="55"/>
        <v>3.9215686274509803E-2</v>
      </c>
    </row>
    <row r="429" spans="1:45" ht="12.75" customHeight="1" x14ac:dyDescent="0.2">
      <c r="A429" s="108"/>
      <c r="B429" s="111"/>
      <c r="C429" s="93" t="s">
        <v>149</v>
      </c>
      <c r="D429" s="59"/>
      <c r="E429" s="27"/>
      <c r="F429" s="27"/>
      <c r="G429" s="27"/>
      <c r="H429" s="27"/>
      <c r="I429" s="27"/>
      <c r="J429" s="27"/>
      <c r="K429" s="27"/>
      <c r="L429" s="99" t="s">
        <v>157</v>
      </c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99" t="s">
        <v>157</v>
      </c>
      <c r="X429" s="27"/>
      <c r="Y429" s="27"/>
      <c r="Z429" s="27"/>
      <c r="AA429" s="27"/>
      <c r="AB429" s="27"/>
      <c r="AC429" s="27"/>
      <c r="AD429" s="27"/>
      <c r="AE429" s="27"/>
      <c r="AF429" s="43"/>
      <c r="AG429" s="43"/>
      <c r="AH429" s="99" t="s">
        <v>157</v>
      </c>
      <c r="AI429" s="27"/>
      <c r="AJ429" s="44"/>
      <c r="AK429" s="43"/>
      <c r="AL429" s="99" t="s">
        <v>157</v>
      </c>
      <c r="AM429" s="7"/>
      <c r="AN429" s="7"/>
      <c r="AO429" s="7"/>
      <c r="AP429" s="7"/>
      <c r="AQ429" s="7">
        <v>4</v>
      </c>
      <c r="AR429" s="3">
        <f t="shared" si="62"/>
        <v>102</v>
      </c>
      <c r="AS429" s="8">
        <f t="shared" si="55"/>
        <v>3.9215686274509803E-2</v>
      </c>
    </row>
    <row r="430" spans="1:45" ht="12.75" customHeight="1" x14ac:dyDescent="0.2">
      <c r="A430" s="108"/>
      <c r="B430" s="111"/>
      <c r="C430" s="93" t="s">
        <v>150</v>
      </c>
      <c r="D430" s="59"/>
      <c r="E430" s="27"/>
      <c r="F430" s="27"/>
      <c r="G430" s="27"/>
      <c r="H430" s="27"/>
      <c r="I430" s="27"/>
      <c r="J430" s="27"/>
      <c r="K430" s="27"/>
      <c r="L430" s="99" t="s">
        <v>157</v>
      </c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99" t="s">
        <v>157</v>
      </c>
      <c r="X430" s="27"/>
      <c r="Y430" s="27"/>
      <c r="Z430" s="27"/>
      <c r="AA430" s="27"/>
      <c r="AB430" s="27"/>
      <c r="AC430" s="27"/>
      <c r="AD430" s="27"/>
      <c r="AE430" s="27"/>
      <c r="AF430" s="43"/>
      <c r="AG430" s="27"/>
      <c r="AH430" s="99" t="s">
        <v>157</v>
      </c>
      <c r="AI430" s="44"/>
      <c r="AJ430" s="44"/>
      <c r="AK430" s="43"/>
      <c r="AL430" s="99" t="s">
        <v>157</v>
      </c>
      <c r="AM430" s="7"/>
      <c r="AN430" s="7"/>
      <c r="AO430" s="7"/>
      <c r="AP430" s="7"/>
      <c r="AQ430" s="7">
        <v>4</v>
      </c>
      <c r="AR430" s="3">
        <f t="shared" si="62"/>
        <v>102</v>
      </c>
      <c r="AS430" s="8">
        <f t="shared" si="55"/>
        <v>3.9215686274509803E-2</v>
      </c>
    </row>
    <row r="431" spans="1:45" ht="12.75" customHeight="1" x14ac:dyDescent="0.2">
      <c r="A431" s="108"/>
      <c r="B431" s="110" t="s">
        <v>30</v>
      </c>
      <c r="C431" s="53" t="s">
        <v>111</v>
      </c>
      <c r="D431" s="52"/>
      <c r="E431" s="27"/>
      <c r="F431" s="27"/>
      <c r="G431" s="27"/>
      <c r="H431" s="27"/>
      <c r="I431" s="27"/>
      <c r="J431" s="27"/>
      <c r="K431" s="99" t="s">
        <v>157</v>
      </c>
      <c r="L431" s="27"/>
      <c r="M431" s="27"/>
      <c r="N431" s="27"/>
      <c r="O431" s="27"/>
      <c r="P431" s="99" t="s">
        <v>157</v>
      </c>
      <c r="Q431" s="27"/>
      <c r="R431" s="27"/>
      <c r="S431" s="27"/>
      <c r="T431" s="27"/>
      <c r="U431" s="27"/>
      <c r="V431" s="27"/>
      <c r="W431" s="27"/>
      <c r="X431" s="99" t="s">
        <v>157</v>
      </c>
      <c r="Y431" s="27"/>
      <c r="Z431" s="27"/>
      <c r="AA431" s="27"/>
      <c r="AB431" s="27"/>
      <c r="AC431" s="27"/>
      <c r="AD431" s="27"/>
      <c r="AE431" s="99" t="s">
        <v>157</v>
      </c>
      <c r="AF431" s="27"/>
      <c r="AG431" s="27"/>
      <c r="AH431" s="43"/>
      <c r="AI431" s="43"/>
      <c r="AJ431" s="44"/>
      <c r="AK431" s="99" t="s">
        <v>157</v>
      </c>
      <c r="AL431" s="27"/>
      <c r="AM431" s="7"/>
      <c r="AN431" s="7"/>
      <c r="AO431" s="7"/>
      <c r="AP431" s="7"/>
      <c r="AQ431" s="7">
        <v>5</v>
      </c>
      <c r="AR431" s="3">
        <f t="shared" ref="AR431:AR450" si="63">34*2</f>
        <v>68</v>
      </c>
      <c r="AS431" s="8">
        <f t="shared" si="55"/>
        <v>7.3529411764705885E-2</v>
      </c>
    </row>
    <row r="432" spans="1:45" ht="12.75" customHeight="1" x14ac:dyDescent="0.2">
      <c r="A432" s="108"/>
      <c r="B432" s="111"/>
      <c r="C432" s="53" t="s">
        <v>112</v>
      </c>
      <c r="D432" s="52"/>
      <c r="E432" s="27"/>
      <c r="F432" s="27"/>
      <c r="G432" s="27"/>
      <c r="H432" s="27"/>
      <c r="I432" s="27"/>
      <c r="J432" s="27"/>
      <c r="K432" s="99" t="s">
        <v>157</v>
      </c>
      <c r="L432" s="27"/>
      <c r="M432" s="27"/>
      <c r="N432" s="27"/>
      <c r="O432" s="27"/>
      <c r="P432" s="99" t="s">
        <v>157</v>
      </c>
      <c r="Q432" s="27"/>
      <c r="R432" s="27"/>
      <c r="S432" s="27"/>
      <c r="T432" s="27"/>
      <c r="U432" s="27"/>
      <c r="V432" s="27"/>
      <c r="W432" s="27"/>
      <c r="X432" s="99" t="s">
        <v>157</v>
      </c>
      <c r="Y432" s="27"/>
      <c r="Z432" s="27"/>
      <c r="AA432" s="27"/>
      <c r="AB432" s="27"/>
      <c r="AC432" s="27"/>
      <c r="AD432" s="27"/>
      <c r="AE432" s="99" t="s">
        <v>157</v>
      </c>
      <c r="AF432" s="27"/>
      <c r="AG432" s="27"/>
      <c r="AH432" s="43"/>
      <c r="AI432" s="43"/>
      <c r="AJ432" s="44"/>
      <c r="AK432" s="99" t="s">
        <v>157</v>
      </c>
      <c r="AL432" s="27"/>
      <c r="AM432" s="7"/>
      <c r="AN432" s="7"/>
      <c r="AO432" s="7"/>
      <c r="AP432" s="7"/>
      <c r="AQ432" s="7">
        <v>5</v>
      </c>
      <c r="AR432" s="3">
        <f t="shared" si="63"/>
        <v>68</v>
      </c>
      <c r="AS432" s="8">
        <f t="shared" si="55"/>
        <v>7.3529411764705885E-2</v>
      </c>
    </row>
    <row r="433" spans="1:45" ht="12.75" customHeight="1" x14ac:dyDescent="0.2">
      <c r="A433" s="108"/>
      <c r="B433" s="111"/>
      <c r="C433" s="93" t="s">
        <v>113</v>
      </c>
      <c r="D433" s="59"/>
      <c r="E433" s="27"/>
      <c r="F433" s="27"/>
      <c r="G433" s="27"/>
      <c r="H433" s="27"/>
      <c r="I433" s="27"/>
      <c r="J433" s="27"/>
      <c r="K433" s="99" t="s">
        <v>157</v>
      </c>
      <c r="L433" s="27"/>
      <c r="M433" s="27"/>
      <c r="N433" s="27"/>
      <c r="O433" s="27"/>
      <c r="P433" s="99" t="s">
        <v>157</v>
      </c>
      <c r="Q433" s="27"/>
      <c r="R433" s="27"/>
      <c r="S433" s="27"/>
      <c r="T433" s="27"/>
      <c r="U433" s="27"/>
      <c r="V433" s="27"/>
      <c r="W433" s="27"/>
      <c r="X433" s="99" t="s">
        <v>157</v>
      </c>
      <c r="Y433" s="27"/>
      <c r="Z433" s="27"/>
      <c r="AA433" s="27"/>
      <c r="AB433" s="27"/>
      <c r="AC433" s="27"/>
      <c r="AD433" s="27"/>
      <c r="AE433" s="99" t="s">
        <v>157</v>
      </c>
      <c r="AF433" s="27"/>
      <c r="AG433" s="27"/>
      <c r="AH433" s="43"/>
      <c r="AI433" s="43"/>
      <c r="AJ433" s="44"/>
      <c r="AK433" s="99" t="s">
        <v>157</v>
      </c>
      <c r="AL433" s="27"/>
      <c r="AM433" s="7"/>
      <c r="AN433" s="7"/>
      <c r="AO433" s="7"/>
      <c r="AP433" s="7"/>
      <c r="AQ433" s="7">
        <v>5</v>
      </c>
      <c r="AR433" s="3">
        <f t="shared" si="63"/>
        <v>68</v>
      </c>
      <c r="AS433" s="8">
        <f t="shared" si="55"/>
        <v>7.3529411764705885E-2</v>
      </c>
    </row>
    <row r="434" spans="1:45" ht="12.75" customHeight="1" x14ac:dyDescent="0.2">
      <c r="A434" s="108"/>
      <c r="B434" s="111"/>
      <c r="C434" s="93" t="s">
        <v>149</v>
      </c>
      <c r="D434" s="59"/>
      <c r="E434" s="27"/>
      <c r="F434" s="27"/>
      <c r="G434" s="27"/>
      <c r="H434" s="27"/>
      <c r="I434" s="27"/>
      <c r="J434" s="27"/>
      <c r="K434" s="99" t="s">
        <v>157</v>
      </c>
      <c r="L434" s="27"/>
      <c r="M434" s="27"/>
      <c r="N434" s="27"/>
      <c r="O434" s="27"/>
      <c r="P434" s="99" t="s">
        <v>157</v>
      </c>
      <c r="Q434" s="27"/>
      <c r="R434" s="27"/>
      <c r="S434" s="27"/>
      <c r="T434" s="27"/>
      <c r="U434" s="27"/>
      <c r="V434" s="27"/>
      <c r="W434" s="27"/>
      <c r="X434" s="99" t="s">
        <v>157</v>
      </c>
      <c r="Y434" s="27"/>
      <c r="Z434" s="27"/>
      <c r="AA434" s="27"/>
      <c r="AB434" s="27"/>
      <c r="AC434" s="27"/>
      <c r="AD434" s="27"/>
      <c r="AE434" s="99" t="s">
        <v>157</v>
      </c>
      <c r="AF434" s="27"/>
      <c r="AG434" s="27"/>
      <c r="AH434" s="43"/>
      <c r="AI434" s="43"/>
      <c r="AJ434" s="44"/>
      <c r="AK434" s="99" t="s">
        <v>157</v>
      </c>
      <c r="AL434" s="27"/>
      <c r="AM434" s="7"/>
      <c r="AN434" s="7"/>
      <c r="AO434" s="7"/>
      <c r="AP434" s="7"/>
      <c r="AQ434" s="7">
        <v>5</v>
      </c>
      <c r="AR434" s="3">
        <f t="shared" si="63"/>
        <v>68</v>
      </c>
      <c r="AS434" s="8">
        <f t="shared" si="55"/>
        <v>7.3529411764705885E-2</v>
      </c>
    </row>
    <row r="435" spans="1:45" ht="12.75" customHeight="1" x14ac:dyDescent="0.2">
      <c r="A435" s="108"/>
      <c r="B435" s="112"/>
      <c r="C435" s="53" t="s">
        <v>150</v>
      </c>
      <c r="D435" s="52"/>
      <c r="E435" s="27"/>
      <c r="F435" s="27"/>
      <c r="G435" s="27"/>
      <c r="H435" s="27"/>
      <c r="I435" s="27"/>
      <c r="J435" s="27"/>
      <c r="K435" s="99" t="s">
        <v>157</v>
      </c>
      <c r="L435" s="27"/>
      <c r="M435" s="27"/>
      <c r="N435" s="27"/>
      <c r="O435" s="27"/>
      <c r="P435" s="99" t="s">
        <v>157</v>
      </c>
      <c r="Q435" s="27"/>
      <c r="R435" s="27"/>
      <c r="S435" s="27"/>
      <c r="T435" s="27"/>
      <c r="U435" s="27"/>
      <c r="V435" s="104"/>
      <c r="W435" s="27"/>
      <c r="X435" s="99" t="s">
        <v>157</v>
      </c>
      <c r="Y435" s="27"/>
      <c r="Z435" s="27"/>
      <c r="AA435" s="27"/>
      <c r="AB435" s="27"/>
      <c r="AC435" s="27"/>
      <c r="AD435" s="27"/>
      <c r="AE435" s="99" t="s">
        <v>157</v>
      </c>
      <c r="AF435" s="27"/>
      <c r="AG435" s="27"/>
      <c r="AH435" s="43"/>
      <c r="AI435" s="43"/>
      <c r="AJ435" s="44"/>
      <c r="AK435" s="99" t="s">
        <v>157</v>
      </c>
      <c r="AL435" s="27"/>
      <c r="AM435" s="7"/>
      <c r="AN435" s="7"/>
      <c r="AO435" s="7"/>
      <c r="AP435" s="7"/>
      <c r="AQ435" s="7">
        <v>5</v>
      </c>
      <c r="AR435" s="3">
        <f t="shared" si="63"/>
        <v>68</v>
      </c>
      <c r="AS435" s="8">
        <f t="shared" si="55"/>
        <v>7.3529411764705885E-2</v>
      </c>
    </row>
    <row r="436" spans="1:45" ht="12.75" customHeight="1" x14ac:dyDescent="0.2">
      <c r="A436" s="108"/>
      <c r="B436" s="110" t="s">
        <v>34</v>
      </c>
      <c r="C436" s="53" t="s">
        <v>111</v>
      </c>
      <c r="D436" s="52"/>
      <c r="E436" s="27"/>
      <c r="F436" s="27"/>
      <c r="G436" s="27"/>
      <c r="H436" s="27"/>
      <c r="I436" s="27"/>
      <c r="J436" s="27"/>
      <c r="K436" s="99" t="s">
        <v>157</v>
      </c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99" t="s">
        <v>157</v>
      </c>
      <c r="W436" s="27"/>
      <c r="X436" s="27"/>
      <c r="Y436" s="27"/>
      <c r="Z436" s="27"/>
      <c r="AA436" s="27"/>
      <c r="AB436" s="27"/>
      <c r="AC436" s="27"/>
      <c r="AD436" s="99" t="s">
        <v>157</v>
      </c>
      <c r="AE436" s="27"/>
      <c r="AF436" s="27"/>
      <c r="AG436" s="27"/>
      <c r="AH436" s="43"/>
      <c r="AI436" s="43"/>
      <c r="AJ436" s="44"/>
      <c r="AK436" s="27"/>
      <c r="AL436" s="99" t="s">
        <v>157</v>
      </c>
      <c r="AM436" s="7"/>
      <c r="AN436" s="7"/>
      <c r="AO436" s="7"/>
      <c r="AP436" s="7"/>
      <c r="AQ436" s="7">
        <v>4</v>
      </c>
      <c r="AR436" s="3">
        <f t="shared" si="63"/>
        <v>68</v>
      </c>
      <c r="AS436" s="8">
        <f t="shared" si="55"/>
        <v>5.8823529411764705E-2</v>
      </c>
    </row>
    <row r="437" spans="1:45" ht="12.75" customHeight="1" x14ac:dyDescent="0.2">
      <c r="A437" s="108"/>
      <c r="B437" s="111"/>
      <c r="C437" s="53" t="s">
        <v>112</v>
      </c>
      <c r="D437" s="52"/>
      <c r="E437" s="27"/>
      <c r="F437" s="27"/>
      <c r="G437" s="27"/>
      <c r="H437" s="27"/>
      <c r="I437" s="27"/>
      <c r="J437" s="27"/>
      <c r="K437" s="99" t="s">
        <v>157</v>
      </c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99" t="s">
        <v>157</v>
      </c>
      <c r="W437" s="27"/>
      <c r="X437" s="27"/>
      <c r="Y437" s="27"/>
      <c r="Z437" s="27"/>
      <c r="AA437" s="27"/>
      <c r="AB437" s="27"/>
      <c r="AC437" s="27"/>
      <c r="AD437" s="99" t="s">
        <v>157</v>
      </c>
      <c r="AE437" s="27"/>
      <c r="AF437" s="27"/>
      <c r="AG437" s="27"/>
      <c r="AH437" s="43"/>
      <c r="AI437" s="43"/>
      <c r="AJ437" s="44"/>
      <c r="AK437" s="27"/>
      <c r="AL437" s="99" t="s">
        <v>157</v>
      </c>
      <c r="AM437" s="7"/>
      <c r="AN437" s="7"/>
      <c r="AO437" s="7"/>
      <c r="AP437" s="7"/>
      <c r="AQ437" s="7">
        <v>4</v>
      </c>
      <c r="AR437" s="3">
        <f t="shared" si="63"/>
        <v>68</v>
      </c>
      <c r="AS437" s="8">
        <f t="shared" si="55"/>
        <v>5.8823529411764705E-2</v>
      </c>
    </row>
    <row r="438" spans="1:45" ht="12.75" customHeight="1" x14ac:dyDescent="0.2">
      <c r="A438" s="108"/>
      <c r="B438" s="111"/>
      <c r="C438" s="93" t="s">
        <v>113</v>
      </c>
      <c r="D438" s="59"/>
      <c r="E438" s="27"/>
      <c r="F438" s="27"/>
      <c r="G438" s="27"/>
      <c r="H438" s="27"/>
      <c r="I438" s="27"/>
      <c r="J438" s="27"/>
      <c r="K438" s="99" t="s">
        <v>157</v>
      </c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99" t="s">
        <v>157</v>
      </c>
      <c r="W438" s="27"/>
      <c r="X438" s="27"/>
      <c r="Y438" s="27"/>
      <c r="Z438" s="27"/>
      <c r="AA438" s="27"/>
      <c r="AB438" s="27"/>
      <c r="AC438" s="27"/>
      <c r="AD438" s="99" t="s">
        <v>157</v>
      </c>
      <c r="AE438" s="27"/>
      <c r="AF438" s="27"/>
      <c r="AG438" s="27"/>
      <c r="AH438" s="43"/>
      <c r="AI438" s="43"/>
      <c r="AJ438" s="44"/>
      <c r="AK438" s="27"/>
      <c r="AL438" s="99" t="s">
        <v>157</v>
      </c>
      <c r="AM438" s="7"/>
      <c r="AN438" s="7"/>
      <c r="AO438" s="7"/>
      <c r="AP438" s="7"/>
      <c r="AQ438" s="7">
        <v>4</v>
      </c>
      <c r="AR438" s="3">
        <f t="shared" si="63"/>
        <v>68</v>
      </c>
      <c r="AS438" s="8">
        <f t="shared" si="55"/>
        <v>5.8823529411764705E-2</v>
      </c>
    </row>
    <row r="439" spans="1:45" ht="12.75" customHeight="1" x14ac:dyDescent="0.2">
      <c r="A439" s="108"/>
      <c r="B439" s="111"/>
      <c r="C439" s="93" t="s">
        <v>149</v>
      </c>
      <c r="D439" s="59"/>
      <c r="E439" s="27"/>
      <c r="F439" s="27"/>
      <c r="G439" s="27"/>
      <c r="H439" s="27"/>
      <c r="I439" s="27"/>
      <c r="J439" s="27"/>
      <c r="K439" s="99" t="s">
        <v>157</v>
      </c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99" t="s">
        <v>157</v>
      </c>
      <c r="W439" s="27"/>
      <c r="X439" s="27"/>
      <c r="Y439" s="27"/>
      <c r="Z439" s="27"/>
      <c r="AA439" s="27"/>
      <c r="AB439" s="27"/>
      <c r="AC439" s="27"/>
      <c r="AD439" s="99" t="s">
        <v>157</v>
      </c>
      <c r="AE439" s="27"/>
      <c r="AF439" s="27"/>
      <c r="AG439" s="27"/>
      <c r="AH439" s="43"/>
      <c r="AI439" s="43"/>
      <c r="AJ439" s="44"/>
      <c r="AK439" s="27"/>
      <c r="AL439" s="99" t="s">
        <v>157</v>
      </c>
      <c r="AM439" s="7"/>
      <c r="AN439" s="7"/>
      <c r="AO439" s="7"/>
      <c r="AP439" s="7"/>
      <c r="AQ439" s="7">
        <v>4</v>
      </c>
      <c r="AR439" s="3">
        <f t="shared" si="63"/>
        <v>68</v>
      </c>
      <c r="AS439" s="8">
        <f t="shared" si="55"/>
        <v>5.8823529411764705E-2</v>
      </c>
    </row>
    <row r="440" spans="1:45" ht="12.75" customHeight="1" x14ac:dyDescent="0.2">
      <c r="A440" s="108"/>
      <c r="B440" s="112"/>
      <c r="C440" s="53" t="s">
        <v>150</v>
      </c>
      <c r="D440" s="52"/>
      <c r="E440" s="27"/>
      <c r="F440" s="27"/>
      <c r="G440" s="27"/>
      <c r="H440" s="27"/>
      <c r="I440" s="27"/>
      <c r="J440" s="27"/>
      <c r="K440" s="99" t="s">
        <v>157</v>
      </c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99" t="s">
        <v>157</v>
      </c>
      <c r="W440" s="27"/>
      <c r="X440" s="27"/>
      <c r="Y440" s="27"/>
      <c r="Z440" s="27"/>
      <c r="AA440" s="27"/>
      <c r="AB440" s="27"/>
      <c r="AC440" s="27"/>
      <c r="AD440" s="99" t="s">
        <v>157</v>
      </c>
      <c r="AE440" s="27"/>
      <c r="AF440" s="27"/>
      <c r="AG440" s="27"/>
      <c r="AH440" s="43"/>
      <c r="AI440" s="27"/>
      <c r="AJ440" s="27"/>
      <c r="AK440" s="27"/>
      <c r="AL440" s="99" t="s">
        <v>157</v>
      </c>
      <c r="AM440" s="7"/>
      <c r="AN440" s="7"/>
      <c r="AO440" s="7"/>
      <c r="AP440" s="7"/>
      <c r="AQ440" s="7">
        <v>4</v>
      </c>
      <c r="AR440" s="3">
        <f t="shared" si="63"/>
        <v>68</v>
      </c>
      <c r="AS440" s="8">
        <f t="shared" si="55"/>
        <v>5.8823529411764705E-2</v>
      </c>
    </row>
    <row r="441" spans="1:45" ht="12.75" customHeight="1" x14ac:dyDescent="0.2">
      <c r="A441" s="108"/>
      <c r="B441" s="109" t="s">
        <v>37</v>
      </c>
      <c r="C441" s="53" t="s">
        <v>111</v>
      </c>
      <c r="D441" s="52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99" t="s">
        <v>157</v>
      </c>
      <c r="T441" s="27"/>
      <c r="U441" s="27"/>
      <c r="V441" s="27"/>
      <c r="W441" s="27"/>
      <c r="X441" s="27"/>
      <c r="Y441" s="27"/>
      <c r="Z441" s="27"/>
      <c r="AA441" s="99" t="s">
        <v>157</v>
      </c>
      <c r="AB441" s="27"/>
      <c r="AC441" s="27"/>
      <c r="AD441" s="27"/>
      <c r="AE441" s="27"/>
      <c r="AF441" s="27"/>
      <c r="AG441" s="27"/>
      <c r="AH441" s="43"/>
      <c r="AI441" s="27"/>
      <c r="AJ441" s="99" t="s">
        <v>157</v>
      </c>
      <c r="AK441" s="27"/>
      <c r="AL441" s="27"/>
      <c r="AM441" s="7"/>
      <c r="AN441" s="7"/>
      <c r="AO441" s="7"/>
      <c r="AP441" s="7"/>
      <c r="AQ441" s="7">
        <v>3</v>
      </c>
      <c r="AR441" s="3">
        <f t="shared" si="63"/>
        <v>68</v>
      </c>
      <c r="AS441" s="8">
        <f t="shared" si="55"/>
        <v>4.4117647058823532E-2</v>
      </c>
    </row>
    <row r="442" spans="1:45" ht="12.75" customHeight="1" x14ac:dyDescent="0.2">
      <c r="A442" s="108"/>
      <c r="B442" s="109"/>
      <c r="C442" s="93" t="s">
        <v>112</v>
      </c>
      <c r="D442" s="59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99" t="s">
        <v>157</v>
      </c>
      <c r="T442" s="27"/>
      <c r="U442" s="27"/>
      <c r="V442" s="27"/>
      <c r="W442" s="27"/>
      <c r="X442" s="27"/>
      <c r="Y442" s="27"/>
      <c r="Z442" s="27"/>
      <c r="AA442" s="99" t="s">
        <v>157</v>
      </c>
      <c r="AB442" s="27"/>
      <c r="AC442" s="27"/>
      <c r="AD442" s="27"/>
      <c r="AE442" s="27"/>
      <c r="AF442" s="27"/>
      <c r="AG442" s="27"/>
      <c r="AH442" s="43"/>
      <c r="AI442" s="27"/>
      <c r="AJ442" s="99" t="s">
        <v>157</v>
      </c>
      <c r="AK442" s="27"/>
      <c r="AL442" s="27"/>
      <c r="AM442" s="7"/>
      <c r="AN442" s="7"/>
      <c r="AO442" s="7"/>
      <c r="AP442" s="7"/>
      <c r="AQ442" s="7">
        <v>3</v>
      </c>
      <c r="AR442" s="3">
        <f t="shared" si="63"/>
        <v>68</v>
      </c>
      <c r="AS442" s="8">
        <f t="shared" si="55"/>
        <v>4.4117647058823532E-2</v>
      </c>
    </row>
    <row r="443" spans="1:45" ht="12.75" customHeight="1" x14ac:dyDescent="0.2">
      <c r="A443" s="108"/>
      <c r="B443" s="109"/>
      <c r="C443" s="93" t="s">
        <v>113</v>
      </c>
      <c r="D443" s="59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99" t="s">
        <v>157</v>
      </c>
      <c r="T443" s="27"/>
      <c r="U443" s="27"/>
      <c r="V443" s="27"/>
      <c r="W443" s="27"/>
      <c r="X443" s="27"/>
      <c r="Y443" s="27"/>
      <c r="Z443" s="27"/>
      <c r="AA443" s="99" t="s">
        <v>157</v>
      </c>
      <c r="AB443" s="27"/>
      <c r="AC443" s="27"/>
      <c r="AD443" s="27"/>
      <c r="AE443" s="27"/>
      <c r="AF443" s="27"/>
      <c r="AG443" s="27"/>
      <c r="AH443" s="43"/>
      <c r="AI443" s="27"/>
      <c r="AJ443" s="99" t="s">
        <v>157</v>
      </c>
      <c r="AK443" s="27"/>
      <c r="AL443" s="27"/>
      <c r="AM443" s="7"/>
      <c r="AN443" s="7"/>
      <c r="AO443" s="7"/>
      <c r="AP443" s="7"/>
      <c r="AQ443" s="7">
        <v>3</v>
      </c>
      <c r="AR443" s="3">
        <f t="shared" si="63"/>
        <v>68</v>
      </c>
      <c r="AS443" s="8">
        <f t="shared" si="55"/>
        <v>4.4117647058823532E-2</v>
      </c>
    </row>
    <row r="444" spans="1:45" ht="12.75" customHeight="1" x14ac:dyDescent="0.2">
      <c r="A444" s="108"/>
      <c r="B444" s="109"/>
      <c r="C444" s="53" t="s">
        <v>149</v>
      </c>
      <c r="D444" s="52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99" t="s">
        <v>157</v>
      </c>
      <c r="T444" s="27"/>
      <c r="U444" s="27"/>
      <c r="V444" s="27"/>
      <c r="W444" s="27"/>
      <c r="X444" s="27"/>
      <c r="Y444" s="27"/>
      <c r="Z444" s="27"/>
      <c r="AA444" s="99" t="s">
        <v>157</v>
      </c>
      <c r="AB444" s="27"/>
      <c r="AC444" s="27"/>
      <c r="AD444" s="27"/>
      <c r="AE444" s="27"/>
      <c r="AF444" s="27"/>
      <c r="AG444" s="27"/>
      <c r="AH444" s="43"/>
      <c r="AI444" s="27"/>
      <c r="AJ444" s="99" t="s">
        <v>157</v>
      </c>
      <c r="AK444" s="27"/>
      <c r="AL444" s="27"/>
      <c r="AM444" s="7"/>
      <c r="AN444" s="7"/>
      <c r="AO444" s="7"/>
      <c r="AP444" s="7"/>
      <c r="AQ444" s="7">
        <v>3</v>
      </c>
      <c r="AR444" s="3">
        <f t="shared" si="63"/>
        <v>68</v>
      </c>
      <c r="AS444" s="8">
        <f t="shared" si="55"/>
        <v>4.4117647058823532E-2</v>
      </c>
    </row>
    <row r="445" spans="1:45" ht="12.75" customHeight="1" x14ac:dyDescent="0.2">
      <c r="A445" s="108"/>
      <c r="B445" s="109"/>
      <c r="C445" s="53" t="s">
        <v>150</v>
      </c>
      <c r="D445" s="52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99" t="s">
        <v>157</v>
      </c>
      <c r="T445" s="27"/>
      <c r="U445" s="27"/>
      <c r="V445" s="27"/>
      <c r="W445" s="27"/>
      <c r="X445" s="27"/>
      <c r="Y445" s="27"/>
      <c r="Z445" s="27"/>
      <c r="AA445" s="99" t="s">
        <v>157</v>
      </c>
      <c r="AB445" s="27"/>
      <c r="AC445" s="27"/>
      <c r="AD445" s="27"/>
      <c r="AE445" s="27"/>
      <c r="AF445" s="27"/>
      <c r="AG445" s="27"/>
      <c r="AH445" s="43"/>
      <c r="AI445" s="27"/>
      <c r="AJ445" s="99" t="s">
        <v>157</v>
      </c>
      <c r="AK445" s="27"/>
      <c r="AL445" s="27"/>
      <c r="AM445" s="7"/>
      <c r="AN445" s="7"/>
      <c r="AO445" s="7"/>
      <c r="AP445" s="7"/>
      <c r="AQ445" s="7">
        <v>3</v>
      </c>
      <c r="AR445" s="3">
        <f t="shared" si="63"/>
        <v>68</v>
      </c>
      <c r="AS445" s="8">
        <f t="shared" si="55"/>
        <v>4.4117647058823532E-2</v>
      </c>
    </row>
    <row r="446" spans="1:45" ht="12.75" customHeight="1" x14ac:dyDescent="0.2">
      <c r="A446" s="108"/>
      <c r="B446" s="109" t="s">
        <v>29</v>
      </c>
      <c r="C446" s="53" t="s">
        <v>111</v>
      </c>
      <c r="D446" s="52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99" t="s">
        <v>157</v>
      </c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43"/>
      <c r="AI446" s="27"/>
      <c r="AJ446" s="99" t="s">
        <v>157</v>
      </c>
      <c r="AK446" s="27"/>
      <c r="AL446" s="27"/>
      <c r="AM446" s="7"/>
      <c r="AN446" s="7"/>
      <c r="AO446" s="7"/>
      <c r="AP446" s="7"/>
      <c r="AQ446" s="7">
        <v>2</v>
      </c>
      <c r="AR446" s="3">
        <f t="shared" si="63"/>
        <v>68</v>
      </c>
      <c r="AS446" s="8">
        <f t="shared" si="55"/>
        <v>2.9411764705882353E-2</v>
      </c>
    </row>
    <row r="447" spans="1:45" ht="12.75" customHeight="1" x14ac:dyDescent="0.2">
      <c r="A447" s="108"/>
      <c r="B447" s="109"/>
      <c r="C447" s="53" t="s">
        <v>112</v>
      </c>
      <c r="D447" s="52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99" t="s">
        <v>157</v>
      </c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43"/>
      <c r="AI447" s="27"/>
      <c r="AJ447" s="99" t="s">
        <v>157</v>
      </c>
      <c r="AK447" s="27"/>
      <c r="AL447" s="27"/>
      <c r="AM447" s="7"/>
      <c r="AN447" s="7"/>
      <c r="AO447" s="7"/>
      <c r="AP447" s="7"/>
      <c r="AQ447" s="7">
        <v>2</v>
      </c>
      <c r="AR447" s="3">
        <f t="shared" si="63"/>
        <v>68</v>
      </c>
      <c r="AS447" s="8">
        <f t="shared" si="55"/>
        <v>2.9411764705882353E-2</v>
      </c>
    </row>
    <row r="448" spans="1:45" ht="12.75" customHeight="1" x14ac:dyDescent="0.2">
      <c r="A448" s="108"/>
      <c r="B448" s="109"/>
      <c r="C448" s="93" t="s">
        <v>113</v>
      </c>
      <c r="D448" s="59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99" t="s">
        <v>157</v>
      </c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43"/>
      <c r="AI448" s="27"/>
      <c r="AJ448" s="99" t="s">
        <v>157</v>
      </c>
      <c r="AK448" s="27"/>
      <c r="AL448" s="27"/>
      <c r="AM448" s="7"/>
      <c r="AN448" s="7"/>
      <c r="AO448" s="7"/>
      <c r="AP448" s="7"/>
      <c r="AQ448" s="7">
        <v>2</v>
      </c>
      <c r="AR448" s="3">
        <f t="shared" si="63"/>
        <v>68</v>
      </c>
      <c r="AS448" s="8">
        <f t="shared" si="55"/>
        <v>2.9411764705882353E-2</v>
      </c>
    </row>
    <row r="449" spans="1:45" ht="12.75" customHeight="1" x14ac:dyDescent="0.2">
      <c r="A449" s="108"/>
      <c r="B449" s="109"/>
      <c r="C449" s="93" t="s">
        <v>149</v>
      </c>
      <c r="D449" s="59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99" t="s">
        <v>157</v>
      </c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44"/>
      <c r="AJ449" s="99" t="s">
        <v>157</v>
      </c>
      <c r="AK449" s="27"/>
      <c r="AL449" s="27"/>
      <c r="AM449" s="7"/>
      <c r="AN449" s="7"/>
      <c r="AO449" s="7"/>
      <c r="AP449" s="7"/>
      <c r="AQ449" s="7">
        <v>2</v>
      </c>
      <c r="AR449" s="3">
        <f t="shared" si="63"/>
        <v>68</v>
      </c>
      <c r="AS449" s="8">
        <f t="shared" si="55"/>
        <v>2.9411764705882353E-2</v>
      </c>
    </row>
    <row r="450" spans="1:45" ht="12.75" customHeight="1" x14ac:dyDescent="0.2">
      <c r="A450" s="108"/>
      <c r="B450" s="109"/>
      <c r="C450" s="53" t="s">
        <v>150</v>
      </c>
      <c r="D450" s="52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99" t="s">
        <v>157</v>
      </c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44"/>
      <c r="AJ450" s="99" t="s">
        <v>157</v>
      </c>
      <c r="AK450" s="27"/>
      <c r="AL450" s="27"/>
      <c r="AM450" s="7"/>
      <c r="AN450" s="7"/>
      <c r="AO450" s="7"/>
      <c r="AP450" s="7"/>
      <c r="AQ450" s="7">
        <v>2</v>
      </c>
      <c r="AR450" s="3">
        <f t="shared" si="63"/>
        <v>68</v>
      </c>
      <c r="AS450" s="8">
        <f t="shared" si="55"/>
        <v>2.9411764705882353E-2</v>
      </c>
    </row>
    <row r="451" spans="1:45" ht="12.75" customHeight="1" x14ac:dyDescent="0.2">
      <c r="A451" s="108"/>
      <c r="B451" s="109" t="s">
        <v>54</v>
      </c>
      <c r="C451" s="53" t="s">
        <v>111</v>
      </c>
      <c r="D451" s="52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43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44"/>
      <c r="AJ451" s="44"/>
      <c r="AK451" s="27"/>
      <c r="AL451" s="27"/>
      <c r="AM451" s="7"/>
      <c r="AN451" s="7"/>
      <c r="AO451" s="7"/>
      <c r="AP451" s="7"/>
      <c r="AQ451" s="7">
        <f t="shared" ref="AQ391:AQ470" si="64">SUM(E451:AP451)</f>
        <v>0</v>
      </c>
      <c r="AR451" s="3">
        <f t="shared" ref="AR451:AR465" si="65">34*1</f>
        <v>34</v>
      </c>
      <c r="AS451" s="8">
        <f t="shared" si="55"/>
        <v>0</v>
      </c>
    </row>
    <row r="452" spans="1:45" ht="12.75" customHeight="1" x14ac:dyDescent="0.2">
      <c r="A452" s="108"/>
      <c r="B452" s="109"/>
      <c r="C452" s="53" t="s">
        <v>112</v>
      </c>
      <c r="D452" s="52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43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44"/>
      <c r="AJ452" s="44"/>
      <c r="AK452" s="27"/>
      <c r="AL452" s="27"/>
      <c r="AM452" s="7"/>
      <c r="AN452" s="7"/>
      <c r="AO452" s="7"/>
      <c r="AP452" s="7"/>
      <c r="AQ452" s="7">
        <f t="shared" si="64"/>
        <v>0</v>
      </c>
      <c r="AR452" s="3">
        <f>34*1</f>
        <v>34</v>
      </c>
      <c r="AS452" s="8">
        <f t="shared" si="55"/>
        <v>0</v>
      </c>
    </row>
    <row r="453" spans="1:45" ht="12.75" customHeight="1" x14ac:dyDescent="0.2">
      <c r="A453" s="108"/>
      <c r="B453" s="109"/>
      <c r="C453" s="93" t="s">
        <v>113</v>
      </c>
      <c r="D453" s="59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43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44"/>
      <c r="AJ453" s="44"/>
      <c r="AK453" s="27"/>
      <c r="AL453" s="27"/>
      <c r="AM453" s="7"/>
      <c r="AN453" s="7"/>
      <c r="AO453" s="7"/>
      <c r="AP453" s="7"/>
      <c r="AQ453" s="7">
        <f t="shared" si="64"/>
        <v>0</v>
      </c>
      <c r="AR453" s="3">
        <f t="shared" ref="AR453:AR460" si="66">34*1</f>
        <v>34</v>
      </c>
      <c r="AS453" s="8">
        <f t="shared" si="55"/>
        <v>0</v>
      </c>
    </row>
    <row r="454" spans="1:45" ht="12.75" customHeight="1" x14ac:dyDescent="0.2">
      <c r="A454" s="108"/>
      <c r="B454" s="109"/>
      <c r="C454" s="93" t="s">
        <v>149</v>
      </c>
      <c r="D454" s="59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43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44"/>
      <c r="AJ454" s="44"/>
      <c r="AK454" s="27"/>
      <c r="AL454" s="27"/>
      <c r="AM454" s="7"/>
      <c r="AN454" s="7"/>
      <c r="AO454" s="7"/>
      <c r="AP454" s="7"/>
      <c r="AQ454" s="7">
        <f t="shared" si="64"/>
        <v>0</v>
      </c>
      <c r="AR454" s="3">
        <f t="shared" si="66"/>
        <v>34</v>
      </c>
      <c r="AS454" s="8">
        <f t="shared" si="55"/>
        <v>0</v>
      </c>
    </row>
    <row r="455" spans="1:45" ht="12.75" customHeight="1" x14ac:dyDescent="0.2">
      <c r="A455" s="108"/>
      <c r="B455" s="109"/>
      <c r="C455" s="53" t="s">
        <v>150</v>
      </c>
      <c r="D455" s="52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43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44"/>
      <c r="AJ455" s="44"/>
      <c r="AK455" s="27"/>
      <c r="AL455" s="27"/>
      <c r="AM455" s="7"/>
      <c r="AN455" s="7"/>
      <c r="AO455" s="7"/>
      <c r="AP455" s="7"/>
      <c r="AQ455" s="7">
        <f t="shared" si="64"/>
        <v>0</v>
      </c>
      <c r="AR455" s="3">
        <f t="shared" si="66"/>
        <v>34</v>
      </c>
      <c r="AS455" s="8">
        <f t="shared" si="55"/>
        <v>0</v>
      </c>
    </row>
    <row r="456" spans="1:45" ht="12.75" customHeight="1" x14ac:dyDescent="0.2">
      <c r="A456" s="108"/>
      <c r="B456" s="109" t="s">
        <v>87</v>
      </c>
      <c r="C456" s="53" t="s">
        <v>111</v>
      </c>
      <c r="D456" s="52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43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44"/>
      <c r="AJ456" s="44"/>
      <c r="AK456" s="27"/>
      <c r="AL456" s="27"/>
      <c r="AM456" s="7"/>
      <c r="AN456" s="7"/>
      <c r="AO456" s="7"/>
      <c r="AP456" s="7"/>
      <c r="AQ456" s="7">
        <f t="shared" si="64"/>
        <v>0</v>
      </c>
      <c r="AR456" s="3">
        <f t="shared" si="66"/>
        <v>34</v>
      </c>
      <c r="AS456" s="8">
        <f t="shared" si="55"/>
        <v>0</v>
      </c>
    </row>
    <row r="457" spans="1:45" ht="12.75" customHeight="1" x14ac:dyDescent="0.2">
      <c r="A457" s="108"/>
      <c r="B457" s="109"/>
      <c r="C457" s="53" t="s">
        <v>112</v>
      </c>
      <c r="D457" s="52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43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44"/>
      <c r="AJ457" s="44"/>
      <c r="AK457" s="27"/>
      <c r="AL457" s="27"/>
      <c r="AM457" s="7"/>
      <c r="AN457" s="7"/>
      <c r="AO457" s="7"/>
      <c r="AP457" s="7"/>
      <c r="AQ457" s="7">
        <f t="shared" si="64"/>
        <v>0</v>
      </c>
      <c r="AR457" s="3">
        <f t="shared" si="66"/>
        <v>34</v>
      </c>
      <c r="AS457" s="8">
        <f t="shared" si="55"/>
        <v>0</v>
      </c>
    </row>
    <row r="458" spans="1:45" ht="12.75" customHeight="1" x14ac:dyDescent="0.2">
      <c r="A458" s="108"/>
      <c r="B458" s="109"/>
      <c r="C458" s="93" t="s">
        <v>113</v>
      </c>
      <c r="D458" s="59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43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44"/>
      <c r="AJ458" s="44"/>
      <c r="AK458" s="27"/>
      <c r="AL458" s="27"/>
      <c r="AM458" s="7"/>
      <c r="AN458" s="7"/>
      <c r="AO458" s="7"/>
      <c r="AP458" s="7"/>
      <c r="AQ458" s="7">
        <f t="shared" si="64"/>
        <v>0</v>
      </c>
      <c r="AR458" s="3">
        <f t="shared" si="66"/>
        <v>34</v>
      </c>
      <c r="AS458" s="8">
        <f t="shared" si="55"/>
        <v>0</v>
      </c>
    </row>
    <row r="459" spans="1:45" ht="12.75" customHeight="1" x14ac:dyDescent="0.2">
      <c r="A459" s="108"/>
      <c r="B459" s="109"/>
      <c r="C459" s="93" t="s">
        <v>149</v>
      </c>
      <c r="D459" s="59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43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44"/>
      <c r="AJ459" s="44"/>
      <c r="AK459" s="27"/>
      <c r="AL459" s="27"/>
      <c r="AM459" s="7"/>
      <c r="AN459" s="7"/>
      <c r="AO459" s="7"/>
      <c r="AP459" s="7"/>
      <c r="AQ459" s="7">
        <f t="shared" si="64"/>
        <v>0</v>
      </c>
      <c r="AR459" s="3">
        <f t="shared" si="66"/>
        <v>34</v>
      </c>
      <c r="AS459" s="8">
        <f t="shared" si="55"/>
        <v>0</v>
      </c>
    </row>
    <row r="460" spans="1:45" ht="12.75" customHeight="1" x14ac:dyDescent="0.2">
      <c r="A460" s="108"/>
      <c r="B460" s="109"/>
      <c r="C460" s="53" t="s">
        <v>150</v>
      </c>
      <c r="D460" s="52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43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44"/>
      <c r="AJ460" s="44"/>
      <c r="AK460" s="27"/>
      <c r="AL460" s="27"/>
      <c r="AM460" s="7"/>
      <c r="AN460" s="7"/>
      <c r="AO460" s="7"/>
      <c r="AP460" s="7"/>
      <c r="AQ460" s="7">
        <f t="shared" si="64"/>
        <v>0</v>
      </c>
      <c r="AR460" s="3">
        <f t="shared" si="66"/>
        <v>34</v>
      </c>
      <c r="AS460" s="8">
        <f t="shared" si="55"/>
        <v>0</v>
      </c>
    </row>
    <row r="461" spans="1:45" ht="12.75" customHeight="1" x14ac:dyDescent="0.2">
      <c r="A461" s="108"/>
      <c r="B461" s="109" t="s">
        <v>110</v>
      </c>
      <c r="C461" s="53" t="s">
        <v>111</v>
      </c>
      <c r="D461" s="52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43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44"/>
      <c r="AJ461" s="44"/>
      <c r="AK461" s="27"/>
      <c r="AL461" s="27"/>
      <c r="AM461" s="7"/>
      <c r="AN461" s="7"/>
      <c r="AO461" s="7"/>
      <c r="AP461" s="7"/>
      <c r="AQ461" s="7">
        <f t="shared" si="64"/>
        <v>0</v>
      </c>
      <c r="AR461" s="3">
        <f t="shared" si="65"/>
        <v>34</v>
      </c>
      <c r="AS461" s="8">
        <f t="shared" si="55"/>
        <v>0</v>
      </c>
    </row>
    <row r="462" spans="1:45" ht="12.75" customHeight="1" x14ac:dyDescent="0.2">
      <c r="A462" s="108"/>
      <c r="B462" s="109"/>
      <c r="C462" s="53" t="s">
        <v>112</v>
      </c>
      <c r="D462" s="52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43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44"/>
      <c r="AJ462" s="44"/>
      <c r="AK462" s="27"/>
      <c r="AL462" s="27"/>
      <c r="AM462" s="7"/>
      <c r="AN462" s="7"/>
      <c r="AO462" s="7"/>
      <c r="AP462" s="7"/>
      <c r="AQ462" s="7">
        <f t="shared" si="64"/>
        <v>0</v>
      </c>
      <c r="AR462" s="3">
        <f t="shared" si="65"/>
        <v>34</v>
      </c>
      <c r="AS462" s="8">
        <f t="shared" si="55"/>
        <v>0</v>
      </c>
    </row>
    <row r="463" spans="1:45" ht="12.75" customHeight="1" x14ac:dyDescent="0.2">
      <c r="A463" s="108"/>
      <c r="B463" s="109"/>
      <c r="C463" s="93" t="s">
        <v>113</v>
      </c>
      <c r="D463" s="59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43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44"/>
      <c r="AJ463" s="44"/>
      <c r="AK463" s="27"/>
      <c r="AL463" s="27"/>
      <c r="AM463" s="7"/>
      <c r="AN463" s="7"/>
      <c r="AO463" s="7"/>
      <c r="AP463" s="7"/>
      <c r="AQ463" s="7">
        <f t="shared" si="64"/>
        <v>0</v>
      </c>
      <c r="AR463" s="3">
        <f t="shared" si="65"/>
        <v>34</v>
      </c>
      <c r="AS463" s="8">
        <f t="shared" si="55"/>
        <v>0</v>
      </c>
    </row>
    <row r="464" spans="1:45" ht="12.75" customHeight="1" x14ac:dyDescent="0.2">
      <c r="A464" s="108"/>
      <c r="B464" s="109"/>
      <c r="C464" s="93" t="s">
        <v>149</v>
      </c>
      <c r="D464" s="59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43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44"/>
      <c r="AJ464" s="44"/>
      <c r="AK464" s="27"/>
      <c r="AL464" s="27"/>
      <c r="AM464" s="7"/>
      <c r="AN464" s="7"/>
      <c r="AO464" s="7"/>
      <c r="AP464" s="7"/>
      <c r="AQ464" s="7">
        <f t="shared" si="64"/>
        <v>0</v>
      </c>
      <c r="AR464" s="3">
        <f t="shared" si="65"/>
        <v>34</v>
      </c>
      <c r="AS464" s="8">
        <f t="shared" si="55"/>
        <v>0</v>
      </c>
    </row>
    <row r="465" spans="1:45" ht="12.75" customHeight="1" x14ac:dyDescent="0.2">
      <c r="A465" s="108"/>
      <c r="B465" s="109"/>
      <c r="C465" s="53" t="s">
        <v>150</v>
      </c>
      <c r="D465" s="52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43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44"/>
      <c r="AJ465" s="44"/>
      <c r="AK465" s="27"/>
      <c r="AL465" s="27"/>
      <c r="AM465" s="7"/>
      <c r="AN465" s="7"/>
      <c r="AO465" s="7"/>
      <c r="AP465" s="7"/>
      <c r="AQ465" s="7">
        <f t="shared" si="64"/>
        <v>0</v>
      </c>
      <c r="AR465" s="3">
        <f t="shared" si="65"/>
        <v>34</v>
      </c>
      <c r="AS465" s="8">
        <f t="shared" si="55"/>
        <v>0</v>
      </c>
    </row>
    <row r="466" spans="1:45" ht="12.75" customHeight="1" x14ac:dyDescent="0.2">
      <c r="A466" s="108"/>
      <c r="B466" s="109" t="s">
        <v>74</v>
      </c>
      <c r="C466" s="53" t="s">
        <v>111</v>
      </c>
      <c r="D466" s="52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43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44"/>
      <c r="AJ466" s="44"/>
      <c r="AK466" s="27"/>
      <c r="AL466" s="27"/>
      <c r="AM466" s="7"/>
      <c r="AN466" s="7"/>
      <c r="AO466" s="7"/>
      <c r="AP466" s="7"/>
      <c r="AQ466" s="7">
        <f t="shared" si="64"/>
        <v>0</v>
      </c>
      <c r="AR466" s="3">
        <f t="shared" ref="AR466:AR470" si="67">34*2</f>
        <v>68</v>
      </c>
      <c r="AS466" s="8">
        <f t="shared" si="55"/>
        <v>0</v>
      </c>
    </row>
    <row r="467" spans="1:45" ht="12.75" customHeight="1" x14ac:dyDescent="0.2">
      <c r="A467" s="108"/>
      <c r="B467" s="109"/>
      <c r="C467" s="53" t="s">
        <v>112</v>
      </c>
      <c r="D467" s="54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43"/>
      <c r="AH467" s="27"/>
      <c r="AI467" s="27"/>
      <c r="AJ467" s="44"/>
      <c r="AK467" s="27"/>
      <c r="AL467" s="27"/>
      <c r="AM467" s="7"/>
      <c r="AN467" s="7"/>
      <c r="AO467" s="7"/>
      <c r="AP467" s="7"/>
      <c r="AQ467" s="7">
        <f t="shared" si="64"/>
        <v>0</v>
      </c>
      <c r="AR467" s="3">
        <f t="shared" si="67"/>
        <v>68</v>
      </c>
      <c r="AS467" s="8">
        <f t="shared" si="55"/>
        <v>0</v>
      </c>
    </row>
    <row r="468" spans="1:45" ht="12.75" customHeight="1" x14ac:dyDescent="0.2">
      <c r="A468" s="108"/>
      <c r="B468" s="109"/>
      <c r="C468" s="93" t="s">
        <v>113</v>
      </c>
      <c r="D468" s="54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43"/>
      <c r="AH468" s="27"/>
      <c r="AI468" s="27"/>
      <c r="AJ468" s="44"/>
      <c r="AK468" s="27"/>
      <c r="AL468" s="27"/>
      <c r="AM468" s="7"/>
      <c r="AN468" s="7"/>
      <c r="AO468" s="7"/>
      <c r="AP468" s="7"/>
      <c r="AQ468" s="7">
        <f t="shared" si="64"/>
        <v>0</v>
      </c>
      <c r="AR468" s="3">
        <f t="shared" si="67"/>
        <v>68</v>
      </c>
      <c r="AS468" s="8">
        <f t="shared" si="55"/>
        <v>0</v>
      </c>
    </row>
    <row r="469" spans="1:45" ht="12.75" customHeight="1" x14ac:dyDescent="0.2">
      <c r="A469" s="108"/>
      <c r="B469" s="109"/>
      <c r="C469" s="93" t="s">
        <v>149</v>
      </c>
      <c r="D469" s="54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43"/>
      <c r="AH469" s="27"/>
      <c r="AI469" s="27"/>
      <c r="AJ469" s="44"/>
      <c r="AK469" s="27"/>
      <c r="AL469" s="27"/>
      <c r="AM469" s="7"/>
      <c r="AN469" s="7"/>
      <c r="AO469" s="7"/>
      <c r="AP469" s="7"/>
      <c r="AQ469" s="7">
        <f t="shared" si="64"/>
        <v>0</v>
      </c>
      <c r="AR469" s="3">
        <f t="shared" si="67"/>
        <v>68</v>
      </c>
      <c r="AS469" s="8">
        <f t="shared" si="55"/>
        <v>0</v>
      </c>
    </row>
    <row r="470" spans="1:45" ht="12.75" customHeight="1" x14ac:dyDescent="0.2">
      <c r="A470" s="108"/>
      <c r="B470" s="109"/>
      <c r="C470" s="53" t="s">
        <v>150</v>
      </c>
      <c r="D470" s="54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43"/>
      <c r="AK470" s="27"/>
      <c r="AL470" s="27"/>
      <c r="AM470" s="7"/>
      <c r="AN470" s="7"/>
      <c r="AO470" s="7"/>
      <c r="AP470" s="7"/>
      <c r="AQ470" s="7">
        <f t="shared" si="64"/>
        <v>0</v>
      </c>
      <c r="AR470" s="3">
        <f t="shared" si="67"/>
        <v>68</v>
      </c>
      <c r="AS470" s="8">
        <f t="shared" si="55"/>
        <v>0</v>
      </c>
    </row>
    <row r="471" spans="1:45" ht="27" customHeight="1" x14ac:dyDescent="0.2">
      <c r="A471" s="69"/>
      <c r="B471" s="70"/>
      <c r="C471" s="70"/>
      <c r="D471" s="70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8"/>
      <c r="AM471" s="69"/>
      <c r="AN471" s="69"/>
      <c r="AO471" s="69"/>
      <c r="AP471" s="69"/>
      <c r="AQ471" s="69"/>
      <c r="AR471" s="69"/>
      <c r="AS471" s="69"/>
    </row>
    <row r="472" spans="1:45" s="2" customFormat="1" ht="81.75" customHeight="1" x14ac:dyDescent="0.2">
      <c r="A472" s="134" t="s">
        <v>38</v>
      </c>
      <c r="B472" s="134"/>
      <c r="C472" s="134"/>
      <c r="D472" s="134"/>
      <c r="E472" s="158" t="s">
        <v>40</v>
      </c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  <c r="AD472" s="158"/>
      <c r="AE472" s="158"/>
      <c r="AF472" s="158"/>
      <c r="AG472" s="158"/>
      <c r="AH472" s="158"/>
      <c r="AI472" s="158"/>
      <c r="AJ472" s="158"/>
      <c r="AK472" s="158"/>
      <c r="AL472" s="158"/>
      <c r="AM472" s="158"/>
      <c r="AN472" s="158"/>
      <c r="AO472" s="158"/>
      <c r="AP472" s="158"/>
      <c r="AQ472" s="139" t="s">
        <v>20</v>
      </c>
      <c r="AR472" s="162" t="s">
        <v>22</v>
      </c>
      <c r="AS472" s="163" t="s">
        <v>21</v>
      </c>
    </row>
    <row r="473" spans="1:45" s="2" customFormat="1" ht="21.75" customHeight="1" x14ac:dyDescent="0.2">
      <c r="A473" s="109" t="s">
        <v>0</v>
      </c>
      <c r="B473" s="109"/>
      <c r="C473" s="109"/>
      <c r="D473" s="23" t="s">
        <v>18</v>
      </c>
      <c r="E473" s="109" t="s">
        <v>1</v>
      </c>
      <c r="F473" s="109"/>
      <c r="G473" s="109"/>
      <c r="H473" s="109"/>
      <c r="I473" s="109" t="s">
        <v>2</v>
      </c>
      <c r="J473" s="109"/>
      <c r="K473" s="109"/>
      <c r="L473" s="109"/>
      <c r="M473" s="109" t="s">
        <v>3</v>
      </c>
      <c r="N473" s="109"/>
      <c r="O473" s="109"/>
      <c r="P473" s="109"/>
      <c r="Q473" s="109" t="s">
        <v>4</v>
      </c>
      <c r="R473" s="109"/>
      <c r="S473" s="109"/>
      <c r="T473" s="109"/>
      <c r="U473" s="109" t="s">
        <v>5</v>
      </c>
      <c r="V473" s="109"/>
      <c r="W473" s="109"/>
      <c r="X473" s="109" t="s">
        <v>6</v>
      </c>
      <c r="Y473" s="109"/>
      <c r="Z473" s="109"/>
      <c r="AA473" s="109"/>
      <c r="AB473" s="109" t="s">
        <v>7</v>
      </c>
      <c r="AC473" s="109"/>
      <c r="AD473" s="109"/>
      <c r="AE473" s="109" t="s">
        <v>8</v>
      </c>
      <c r="AF473" s="109"/>
      <c r="AG473" s="109"/>
      <c r="AH473" s="109"/>
      <c r="AI473" s="109"/>
      <c r="AJ473" s="109" t="s">
        <v>9</v>
      </c>
      <c r="AK473" s="109"/>
      <c r="AL473" s="109"/>
      <c r="AM473" s="109" t="s">
        <v>10</v>
      </c>
      <c r="AN473" s="109"/>
      <c r="AO473" s="109"/>
      <c r="AP473" s="109"/>
      <c r="AQ473" s="139"/>
      <c r="AR473" s="162"/>
      <c r="AS473" s="163"/>
    </row>
    <row r="474" spans="1:45" s="6" customFormat="1" ht="11.25" customHeight="1" x14ac:dyDescent="0.2">
      <c r="A474" s="109"/>
      <c r="B474" s="109"/>
      <c r="C474" s="109"/>
      <c r="D474" s="23" t="s">
        <v>19</v>
      </c>
      <c r="E474" s="5">
        <v>1</v>
      </c>
      <c r="F474" s="5">
        <v>2</v>
      </c>
      <c r="G474" s="5">
        <v>3</v>
      </c>
      <c r="H474" s="5">
        <v>4</v>
      </c>
      <c r="I474" s="5">
        <v>5</v>
      </c>
      <c r="J474" s="5">
        <v>6</v>
      </c>
      <c r="K474" s="5">
        <v>7</v>
      </c>
      <c r="L474" s="5">
        <v>8</v>
      </c>
      <c r="M474" s="5">
        <v>9</v>
      </c>
      <c r="N474" s="5">
        <v>10</v>
      </c>
      <c r="O474" s="5">
        <v>11</v>
      </c>
      <c r="P474" s="5">
        <v>12</v>
      </c>
      <c r="Q474" s="5">
        <v>13</v>
      </c>
      <c r="R474" s="5">
        <v>14</v>
      </c>
      <c r="S474" s="5">
        <v>15</v>
      </c>
      <c r="T474" s="5">
        <v>16</v>
      </c>
      <c r="U474" s="5">
        <v>17</v>
      </c>
      <c r="V474" s="5">
        <v>18</v>
      </c>
      <c r="W474" s="5">
        <v>19</v>
      </c>
      <c r="X474" s="5">
        <v>20</v>
      </c>
      <c r="Y474" s="5">
        <v>21</v>
      </c>
      <c r="Z474" s="5">
        <v>22</v>
      </c>
      <c r="AA474" s="5">
        <v>23</v>
      </c>
      <c r="AB474" s="5">
        <v>24</v>
      </c>
      <c r="AC474" s="5">
        <v>25</v>
      </c>
      <c r="AD474" s="5">
        <v>26</v>
      </c>
      <c r="AE474" s="5">
        <v>27</v>
      </c>
      <c r="AF474" s="5">
        <v>28</v>
      </c>
      <c r="AG474" s="5">
        <v>29</v>
      </c>
      <c r="AH474" s="5">
        <v>30</v>
      </c>
      <c r="AI474" s="5">
        <v>31</v>
      </c>
      <c r="AJ474" s="5">
        <v>32</v>
      </c>
      <c r="AK474" s="5">
        <v>33</v>
      </c>
      <c r="AL474" s="5">
        <v>34</v>
      </c>
      <c r="AM474" s="5">
        <v>35</v>
      </c>
      <c r="AN474" s="5">
        <v>36</v>
      </c>
      <c r="AO474" s="5">
        <v>37</v>
      </c>
      <c r="AP474" s="5">
        <v>38</v>
      </c>
      <c r="AQ474" s="139"/>
      <c r="AR474" s="162"/>
      <c r="AS474" s="163"/>
    </row>
    <row r="475" spans="1:45" ht="12.75" customHeight="1" x14ac:dyDescent="0.2">
      <c r="A475" s="108" t="s">
        <v>25</v>
      </c>
      <c r="B475" s="110" t="s">
        <v>13</v>
      </c>
      <c r="C475" s="53" t="s">
        <v>114</v>
      </c>
      <c r="D475" s="54"/>
      <c r="E475" s="27"/>
      <c r="F475" s="27"/>
      <c r="G475" s="99" t="s">
        <v>159</v>
      </c>
      <c r="H475" s="27"/>
      <c r="I475" s="27"/>
      <c r="J475" s="27"/>
      <c r="K475" s="27"/>
      <c r="L475" s="99" t="s">
        <v>157</v>
      </c>
      <c r="M475" s="27"/>
      <c r="N475" s="27"/>
      <c r="O475" s="27"/>
      <c r="P475" s="27"/>
      <c r="Q475" s="27"/>
      <c r="R475" s="99" t="s">
        <v>157</v>
      </c>
      <c r="S475" s="27"/>
      <c r="T475" s="27"/>
      <c r="U475" s="27"/>
      <c r="V475" s="27"/>
      <c r="W475" s="27"/>
      <c r="X475" s="27"/>
      <c r="Y475" s="27"/>
      <c r="Z475" s="27"/>
      <c r="AA475" s="99" t="s">
        <v>157</v>
      </c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100" t="s">
        <v>157</v>
      </c>
      <c r="AM475" s="44"/>
      <c r="AN475" s="44"/>
      <c r="AO475" s="44"/>
      <c r="AP475" s="44"/>
      <c r="AQ475" s="7">
        <v>5</v>
      </c>
      <c r="AR475" s="3">
        <f>34*3</f>
        <v>102</v>
      </c>
      <c r="AS475" s="8">
        <f>AQ475/AR475</f>
        <v>4.9019607843137254E-2</v>
      </c>
    </row>
    <row r="476" spans="1:45" x14ac:dyDescent="0.2">
      <c r="A476" s="108"/>
      <c r="B476" s="111"/>
      <c r="C476" s="53" t="s">
        <v>115</v>
      </c>
      <c r="D476" s="54"/>
      <c r="E476" s="27"/>
      <c r="F476" s="27"/>
      <c r="G476" s="99" t="s">
        <v>159</v>
      </c>
      <c r="H476" s="27"/>
      <c r="I476" s="27"/>
      <c r="J476" s="27"/>
      <c r="K476" s="27"/>
      <c r="L476" s="99" t="s">
        <v>157</v>
      </c>
      <c r="M476" s="27"/>
      <c r="N476" s="27"/>
      <c r="O476" s="27"/>
      <c r="P476" s="27"/>
      <c r="Q476" s="27"/>
      <c r="R476" s="99" t="s">
        <v>157</v>
      </c>
      <c r="S476" s="27"/>
      <c r="T476" s="27"/>
      <c r="U476" s="27"/>
      <c r="V476" s="27"/>
      <c r="W476" s="27"/>
      <c r="X476" s="27"/>
      <c r="Y476" s="27"/>
      <c r="Z476" s="27"/>
      <c r="AA476" s="99" t="s">
        <v>157</v>
      </c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100" t="s">
        <v>157</v>
      </c>
      <c r="AM476" s="44"/>
      <c r="AN476" s="44"/>
      <c r="AO476" s="44"/>
      <c r="AP476" s="44"/>
      <c r="AQ476" s="7">
        <v>5</v>
      </c>
      <c r="AR476" s="3">
        <f t="shared" ref="AR476:AR499" si="68">34*3</f>
        <v>102</v>
      </c>
      <c r="AS476" s="8">
        <f t="shared" ref="AS476:AS554" si="69">AQ476/AR476</f>
        <v>4.9019607843137254E-2</v>
      </c>
    </row>
    <row r="477" spans="1:45" x14ac:dyDescent="0.2">
      <c r="A477" s="108"/>
      <c r="B477" s="111"/>
      <c r="C477" s="93" t="s">
        <v>116</v>
      </c>
      <c r="D477" s="54"/>
      <c r="E477" s="27"/>
      <c r="F477" s="27"/>
      <c r="G477" s="99" t="s">
        <v>159</v>
      </c>
      <c r="H477" s="27"/>
      <c r="I477" s="27"/>
      <c r="J477" s="27"/>
      <c r="K477" s="27"/>
      <c r="L477" s="99" t="s">
        <v>157</v>
      </c>
      <c r="M477" s="27"/>
      <c r="N477" s="27"/>
      <c r="O477" s="27"/>
      <c r="P477" s="27"/>
      <c r="Q477" s="27"/>
      <c r="R477" s="99" t="s">
        <v>157</v>
      </c>
      <c r="S477" s="27"/>
      <c r="T477" s="27"/>
      <c r="U477" s="27"/>
      <c r="V477" s="27"/>
      <c r="W477" s="27"/>
      <c r="X477" s="27"/>
      <c r="Y477" s="27"/>
      <c r="Z477" s="27"/>
      <c r="AA477" s="99" t="s">
        <v>157</v>
      </c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100" t="s">
        <v>157</v>
      </c>
      <c r="AM477" s="44"/>
      <c r="AN477" s="44"/>
      <c r="AO477" s="44"/>
      <c r="AP477" s="44"/>
      <c r="AQ477" s="7">
        <v>5</v>
      </c>
      <c r="AR477" s="3">
        <f t="shared" si="68"/>
        <v>102</v>
      </c>
      <c r="AS477" s="8">
        <f t="shared" si="69"/>
        <v>4.9019607843137254E-2</v>
      </c>
    </row>
    <row r="478" spans="1:45" x14ac:dyDescent="0.2">
      <c r="A478" s="108"/>
      <c r="B478" s="111"/>
      <c r="C478" s="93" t="s">
        <v>151</v>
      </c>
      <c r="D478" s="54"/>
      <c r="E478" s="27"/>
      <c r="F478" s="27"/>
      <c r="G478" s="99" t="s">
        <v>159</v>
      </c>
      <c r="H478" s="27"/>
      <c r="I478" s="27"/>
      <c r="J478" s="27"/>
      <c r="K478" s="27"/>
      <c r="L478" s="99" t="s">
        <v>157</v>
      </c>
      <c r="M478" s="27"/>
      <c r="N478" s="27"/>
      <c r="O478" s="27"/>
      <c r="P478" s="27"/>
      <c r="Q478" s="27"/>
      <c r="R478" s="99" t="s">
        <v>157</v>
      </c>
      <c r="S478" s="27"/>
      <c r="T478" s="27"/>
      <c r="U478" s="27"/>
      <c r="V478" s="27"/>
      <c r="W478" s="27"/>
      <c r="X478" s="27"/>
      <c r="Y478" s="27"/>
      <c r="Z478" s="27"/>
      <c r="AA478" s="99" t="s">
        <v>157</v>
      </c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100" t="s">
        <v>157</v>
      </c>
      <c r="AM478" s="44"/>
      <c r="AN478" s="44"/>
      <c r="AO478" s="44"/>
      <c r="AP478" s="44"/>
      <c r="AQ478" s="7">
        <v>5</v>
      </c>
      <c r="AR478" s="3">
        <f t="shared" si="68"/>
        <v>102</v>
      </c>
      <c r="AS478" s="8">
        <f t="shared" si="69"/>
        <v>4.9019607843137254E-2</v>
      </c>
    </row>
    <row r="479" spans="1:45" ht="12.75" customHeight="1" x14ac:dyDescent="0.2">
      <c r="A479" s="108"/>
      <c r="B479" s="112"/>
      <c r="C479" s="53" t="s">
        <v>152</v>
      </c>
      <c r="D479" s="54"/>
      <c r="E479" s="27"/>
      <c r="F479" s="27"/>
      <c r="G479" s="99" t="s">
        <v>159</v>
      </c>
      <c r="H479" s="27"/>
      <c r="I479" s="27"/>
      <c r="J479" s="27"/>
      <c r="K479" s="27"/>
      <c r="L479" s="99" t="s">
        <v>157</v>
      </c>
      <c r="M479" s="27"/>
      <c r="N479" s="27"/>
      <c r="O479" s="27"/>
      <c r="P479" s="27"/>
      <c r="Q479" s="27"/>
      <c r="R479" s="99" t="s">
        <v>157</v>
      </c>
      <c r="S479" s="27"/>
      <c r="T479" s="27"/>
      <c r="U479" s="27"/>
      <c r="V479" s="27"/>
      <c r="W479" s="27"/>
      <c r="X479" s="27"/>
      <c r="Y479" s="27"/>
      <c r="Z479" s="27"/>
      <c r="AA479" s="99" t="s">
        <v>157</v>
      </c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100" t="s">
        <v>157</v>
      </c>
      <c r="AM479" s="44"/>
      <c r="AN479" s="44"/>
      <c r="AO479" s="44"/>
      <c r="AP479" s="44"/>
      <c r="AQ479" s="7">
        <v>5</v>
      </c>
      <c r="AR479" s="3">
        <f t="shared" si="68"/>
        <v>102</v>
      </c>
      <c r="AS479" s="8">
        <f t="shared" si="69"/>
        <v>4.9019607843137254E-2</v>
      </c>
    </row>
    <row r="480" spans="1:45" ht="12.75" customHeight="1" x14ac:dyDescent="0.2">
      <c r="A480" s="108"/>
      <c r="B480" s="110" t="s">
        <v>27</v>
      </c>
      <c r="C480" s="93" t="s">
        <v>114</v>
      </c>
      <c r="D480" s="54"/>
      <c r="E480" s="27"/>
      <c r="F480" s="27"/>
      <c r="G480" s="27"/>
      <c r="H480" s="27"/>
      <c r="I480" s="27"/>
      <c r="J480" s="27"/>
      <c r="K480" s="27"/>
      <c r="L480" s="27"/>
      <c r="M480" s="99" t="s">
        <v>159</v>
      </c>
      <c r="N480" s="27"/>
      <c r="O480" s="27"/>
      <c r="P480" s="27"/>
      <c r="Q480" s="27"/>
      <c r="R480" s="27"/>
      <c r="S480" s="27"/>
      <c r="T480" s="27"/>
      <c r="U480" s="27"/>
      <c r="V480" s="27"/>
      <c r="W480" s="99" t="s">
        <v>157</v>
      </c>
      <c r="X480" s="27"/>
      <c r="Y480" s="27"/>
      <c r="Z480" s="27"/>
      <c r="AA480" s="27"/>
      <c r="AB480" s="27"/>
      <c r="AC480" s="27"/>
      <c r="AD480" s="27"/>
      <c r="AE480" s="99" t="s">
        <v>157</v>
      </c>
      <c r="AF480" s="27"/>
      <c r="AG480" s="27"/>
      <c r="AH480" s="27"/>
      <c r="AI480" s="27"/>
      <c r="AJ480" s="27"/>
      <c r="AK480" s="99" t="s">
        <v>157</v>
      </c>
      <c r="AL480" s="27"/>
      <c r="AM480" s="44"/>
      <c r="AN480" s="44"/>
      <c r="AO480" s="44"/>
      <c r="AP480" s="44"/>
      <c r="AQ480" s="7">
        <v>4</v>
      </c>
      <c r="AR480" s="3">
        <f t="shared" si="68"/>
        <v>102</v>
      </c>
      <c r="AS480" s="8">
        <f t="shared" si="69"/>
        <v>3.9215686274509803E-2</v>
      </c>
    </row>
    <row r="481" spans="1:45" ht="12.75" customHeight="1" x14ac:dyDescent="0.2">
      <c r="A481" s="108"/>
      <c r="B481" s="111"/>
      <c r="C481" s="93" t="s">
        <v>115</v>
      </c>
      <c r="D481" s="52"/>
      <c r="E481" s="27"/>
      <c r="F481" s="27"/>
      <c r="G481" s="27"/>
      <c r="H481" s="27"/>
      <c r="I481" s="27"/>
      <c r="J481" s="27"/>
      <c r="K481" s="27"/>
      <c r="L481" s="27"/>
      <c r="M481" s="99" t="s">
        <v>159</v>
      </c>
      <c r="N481" s="27"/>
      <c r="O481" s="27"/>
      <c r="P481" s="27"/>
      <c r="Q481" s="27"/>
      <c r="R481" s="27"/>
      <c r="S481" s="27"/>
      <c r="T481" s="27"/>
      <c r="U481" s="27"/>
      <c r="V481" s="27"/>
      <c r="W481" s="99" t="s">
        <v>157</v>
      </c>
      <c r="X481" s="27"/>
      <c r="Y481" s="27"/>
      <c r="Z481" s="27"/>
      <c r="AA481" s="27"/>
      <c r="AB481" s="27"/>
      <c r="AC481" s="27"/>
      <c r="AD481" s="27"/>
      <c r="AE481" s="99" t="s">
        <v>157</v>
      </c>
      <c r="AF481" s="27"/>
      <c r="AG481" s="27"/>
      <c r="AH481" s="27"/>
      <c r="AI481" s="27"/>
      <c r="AJ481" s="27"/>
      <c r="AK481" s="99" t="s">
        <v>157</v>
      </c>
      <c r="AL481" s="27"/>
      <c r="AM481" s="44"/>
      <c r="AN481" s="44"/>
      <c r="AO481" s="44"/>
      <c r="AP481" s="44"/>
      <c r="AQ481" s="7">
        <v>4</v>
      </c>
      <c r="AR481" s="3">
        <f t="shared" si="68"/>
        <v>102</v>
      </c>
      <c r="AS481" s="8">
        <f t="shared" si="69"/>
        <v>3.9215686274509803E-2</v>
      </c>
    </row>
    <row r="482" spans="1:45" ht="12.75" customHeight="1" x14ac:dyDescent="0.2">
      <c r="A482" s="108"/>
      <c r="B482" s="111"/>
      <c r="C482" s="93" t="s">
        <v>116</v>
      </c>
      <c r="D482" s="59"/>
      <c r="E482" s="27"/>
      <c r="F482" s="27"/>
      <c r="G482" s="27"/>
      <c r="H482" s="27"/>
      <c r="I482" s="27"/>
      <c r="J482" s="27"/>
      <c r="K482" s="27"/>
      <c r="L482" s="27"/>
      <c r="M482" s="99" t="s">
        <v>159</v>
      </c>
      <c r="N482" s="27"/>
      <c r="O482" s="27"/>
      <c r="P482" s="27"/>
      <c r="Q482" s="27"/>
      <c r="R482" s="27"/>
      <c r="S482" s="27"/>
      <c r="T482" s="27"/>
      <c r="U482" s="27"/>
      <c r="V482" s="27"/>
      <c r="W482" s="99" t="s">
        <v>157</v>
      </c>
      <c r="X482" s="27"/>
      <c r="Y482" s="27"/>
      <c r="Z482" s="27"/>
      <c r="AA482" s="27"/>
      <c r="AB482" s="27"/>
      <c r="AC482" s="27"/>
      <c r="AD482" s="27"/>
      <c r="AE482" s="99" t="s">
        <v>157</v>
      </c>
      <c r="AF482" s="27"/>
      <c r="AG482" s="27"/>
      <c r="AH482" s="27"/>
      <c r="AI482" s="27"/>
      <c r="AJ482" s="27"/>
      <c r="AK482" s="99" t="s">
        <v>157</v>
      </c>
      <c r="AL482" s="27"/>
      <c r="AM482" s="44"/>
      <c r="AN482" s="44"/>
      <c r="AO482" s="44"/>
      <c r="AP482" s="44"/>
      <c r="AQ482" s="7">
        <v>4</v>
      </c>
      <c r="AR482" s="3">
        <f t="shared" si="68"/>
        <v>102</v>
      </c>
      <c r="AS482" s="8">
        <f t="shared" si="69"/>
        <v>3.9215686274509803E-2</v>
      </c>
    </row>
    <row r="483" spans="1:45" ht="12.75" customHeight="1" x14ac:dyDescent="0.2">
      <c r="A483" s="108"/>
      <c r="B483" s="111"/>
      <c r="C483" s="93" t="s">
        <v>151</v>
      </c>
      <c r="D483" s="59"/>
      <c r="E483" s="27"/>
      <c r="F483" s="27"/>
      <c r="G483" s="27"/>
      <c r="H483" s="27"/>
      <c r="I483" s="27"/>
      <c r="J483" s="27"/>
      <c r="K483" s="27"/>
      <c r="L483" s="27"/>
      <c r="M483" s="99" t="s">
        <v>159</v>
      </c>
      <c r="N483" s="27"/>
      <c r="O483" s="27"/>
      <c r="P483" s="27"/>
      <c r="Q483" s="27"/>
      <c r="R483" s="27"/>
      <c r="S483" s="27"/>
      <c r="T483" s="27"/>
      <c r="U483" s="27"/>
      <c r="V483" s="27"/>
      <c r="W483" s="99" t="s">
        <v>157</v>
      </c>
      <c r="X483" s="27"/>
      <c r="Y483" s="27"/>
      <c r="Z483" s="27"/>
      <c r="AA483" s="27"/>
      <c r="AB483" s="27"/>
      <c r="AC483" s="27"/>
      <c r="AD483" s="27"/>
      <c r="AE483" s="99" t="s">
        <v>157</v>
      </c>
      <c r="AF483" s="27"/>
      <c r="AG483" s="27"/>
      <c r="AH483" s="27"/>
      <c r="AI483" s="27"/>
      <c r="AJ483" s="27"/>
      <c r="AK483" s="99" t="s">
        <v>157</v>
      </c>
      <c r="AL483" s="27"/>
      <c r="AM483" s="44"/>
      <c r="AN483" s="44"/>
      <c r="AO483" s="44"/>
      <c r="AP483" s="44"/>
      <c r="AQ483" s="7">
        <v>4</v>
      </c>
      <c r="AR483" s="3">
        <f t="shared" si="68"/>
        <v>102</v>
      </c>
      <c r="AS483" s="8">
        <f t="shared" si="69"/>
        <v>3.9215686274509803E-2</v>
      </c>
    </row>
    <row r="484" spans="1:45" x14ac:dyDescent="0.2">
      <c r="A484" s="108"/>
      <c r="B484" s="112"/>
      <c r="C484" s="93" t="s">
        <v>152</v>
      </c>
      <c r="D484" s="54"/>
      <c r="E484" s="27"/>
      <c r="F484" s="27"/>
      <c r="G484" s="27"/>
      <c r="H484" s="27"/>
      <c r="I484" s="27"/>
      <c r="J484" s="27"/>
      <c r="K484" s="27"/>
      <c r="L484" s="27"/>
      <c r="M484" s="99" t="s">
        <v>159</v>
      </c>
      <c r="N484" s="27"/>
      <c r="O484" s="27"/>
      <c r="P484" s="27"/>
      <c r="Q484" s="27"/>
      <c r="R484" s="27"/>
      <c r="S484" s="27"/>
      <c r="T484" s="27"/>
      <c r="U484" s="27"/>
      <c r="V484" s="27"/>
      <c r="W484" s="99" t="s">
        <v>157</v>
      </c>
      <c r="X484" s="27"/>
      <c r="Y484" s="27"/>
      <c r="Z484" s="27"/>
      <c r="AA484" s="27"/>
      <c r="AB484" s="27"/>
      <c r="AC484" s="27"/>
      <c r="AD484" s="27"/>
      <c r="AE484" s="99" t="s">
        <v>157</v>
      </c>
      <c r="AF484" s="27"/>
      <c r="AG484" s="27"/>
      <c r="AH484" s="27"/>
      <c r="AI484" s="27"/>
      <c r="AJ484" s="27"/>
      <c r="AK484" s="99" t="s">
        <v>157</v>
      </c>
      <c r="AL484" s="27"/>
      <c r="AM484" s="44"/>
      <c r="AN484" s="44"/>
      <c r="AO484" s="44"/>
      <c r="AP484" s="44"/>
      <c r="AQ484" s="7">
        <v>4</v>
      </c>
      <c r="AR484" s="3">
        <f t="shared" si="68"/>
        <v>102</v>
      </c>
      <c r="AS484" s="8">
        <f t="shared" si="69"/>
        <v>3.9215686274509803E-2</v>
      </c>
    </row>
    <row r="485" spans="1:45" x14ac:dyDescent="0.2">
      <c r="A485" s="108"/>
      <c r="B485" s="110" t="s">
        <v>12</v>
      </c>
      <c r="C485" s="93" t="s">
        <v>114</v>
      </c>
      <c r="D485" s="52"/>
      <c r="E485" s="27"/>
      <c r="F485" s="27"/>
      <c r="G485" s="27"/>
      <c r="H485" s="27"/>
      <c r="I485" s="27"/>
      <c r="J485" s="27"/>
      <c r="K485" s="99" t="s">
        <v>157</v>
      </c>
      <c r="L485" s="27"/>
      <c r="M485" s="27"/>
      <c r="N485" s="27"/>
      <c r="O485" s="27"/>
      <c r="P485" s="27"/>
      <c r="Q485" s="27"/>
      <c r="R485" s="27"/>
      <c r="S485" s="99" t="s">
        <v>157</v>
      </c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99" t="s">
        <v>157</v>
      </c>
      <c r="AE485" s="104"/>
      <c r="AF485" s="27"/>
      <c r="AG485" s="27"/>
      <c r="AH485" s="27"/>
      <c r="AI485" s="27"/>
      <c r="AJ485" s="27"/>
      <c r="AK485" s="104"/>
      <c r="AL485" s="99" t="s">
        <v>157</v>
      </c>
      <c r="AM485" s="44"/>
      <c r="AN485" s="44"/>
      <c r="AO485" s="44"/>
      <c r="AP485" s="44"/>
      <c r="AQ485" s="7">
        <v>4</v>
      </c>
      <c r="AR485" s="3">
        <f t="shared" si="68"/>
        <v>102</v>
      </c>
      <c r="AS485" s="8">
        <f t="shared" si="69"/>
        <v>3.9215686274509803E-2</v>
      </c>
    </row>
    <row r="486" spans="1:45" x14ac:dyDescent="0.2">
      <c r="A486" s="108"/>
      <c r="B486" s="111"/>
      <c r="C486" s="93" t="s">
        <v>115</v>
      </c>
      <c r="D486" s="54"/>
      <c r="E486" s="27"/>
      <c r="F486" s="27"/>
      <c r="G486" s="27"/>
      <c r="H486" s="27"/>
      <c r="I486" s="27"/>
      <c r="J486" s="27"/>
      <c r="K486" s="99" t="s">
        <v>157</v>
      </c>
      <c r="L486" s="27"/>
      <c r="M486" s="27"/>
      <c r="N486" s="27"/>
      <c r="O486" s="27"/>
      <c r="P486" s="27"/>
      <c r="Q486" s="27"/>
      <c r="R486" s="27"/>
      <c r="S486" s="99" t="s">
        <v>157</v>
      </c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99" t="s">
        <v>157</v>
      </c>
      <c r="AE486" s="27"/>
      <c r="AF486" s="27"/>
      <c r="AG486" s="27"/>
      <c r="AH486" s="27"/>
      <c r="AI486" s="27"/>
      <c r="AJ486" s="27"/>
      <c r="AK486" s="27"/>
      <c r="AL486" s="99" t="s">
        <v>157</v>
      </c>
      <c r="AM486" s="44"/>
      <c r="AN486" s="44"/>
      <c r="AO486" s="44"/>
      <c r="AP486" s="44"/>
      <c r="AQ486" s="7">
        <v>4</v>
      </c>
      <c r="AR486" s="3">
        <f t="shared" si="68"/>
        <v>102</v>
      </c>
      <c r="AS486" s="8">
        <f t="shared" si="69"/>
        <v>3.9215686274509803E-2</v>
      </c>
    </row>
    <row r="487" spans="1:45" x14ac:dyDescent="0.2">
      <c r="A487" s="108"/>
      <c r="B487" s="111"/>
      <c r="C487" s="93" t="s">
        <v>116</v>
      </c>
      <c r="D487" s="54"/>
      <c r="E487" s="27"/>
      <c r="F487" s="27"/>
      <c r="G487" s="27"/>
      <c r="H487" s="27"/>
      <c r="I487" s="27"/>
      <c r="J487" s="27"/>
      <c r="K487" s="99" t="s">
        <v>157</v>
      </c>
      <c r="L487" s="27"/>
      <c r="M487" s="27"/>
      <c r="N487" s="27"/>
      <c r="O487" s="27"/>
      <c r="P487" s="27"/>
      <c r="Q487" s="27"/>
      <c r="R487" s="27"/>
      <c r="S487" s="99" t="s">
        <v>157</v>
      </c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99" t="s">
        <v>157</v>
      </c>
      <c r="AE487" s="27"/>
      <c r="AF487" s="27"/>
      <c r="AG487" s="27"/>
      <c r="AH487" s="27"/>
      <c r="AI487" s="27"/>
      <c r="AJ487" s="27"/>
      <c r="AK487" s="27"/>
      <c r="AL487" s="99" t="s">
        <v>157</v>
      </c>
      <c r="AM487" s="44"/>
      <c r="AN487" s="44"/>
      <c r="AO487" s="44"/>
      <c r="AP487" s="44"/>
      <c r="AQ487" s="7">
        <v>4</v>
      </c>
      <c r="AR487" s="3">
        <f t="shared" si="68"/>
        <v>102</v>
      </c>
      <c r="AS487" s="8">
        <f t="shared" si="69"/>
        <v>3.9215686274509803E-2</v>
      </c>
    </row>
    <row r="488" spans="1:45" x14ac:dyDescent="0.2">
      <c r="A488" s="108"/>
      <c r="B488" s="111"/>
      <c r="C488" s="93" t="s">
        <v>151</v>
      </c>
      <c r="D488" s="54"/>
      <c r="E488" s="27"/>
      <c r="F488" s="27"/>
      <c r="G488" s="27"/>
      <c r="H488" s="27"/>
      <c r="I488" s="27"/>
      <c r="J488" s="27"/>
      <c r="K488" s="99" t="s">
        <v>157</v>
      </c>
      <c r="L488" s="27"/>
      <c r="M488" s="27"/>
      <c r="N488" s="27"/>
      <c r="O488" s="27"/>
      <c r="P488" s="27"/>
      <c r="Q488" s="27"/>
      <c r="R488" s="27"/>
      <c r="S488" s="99" t="s">
        <v>157</v>
      </c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99" t="s">
        <v>157</v>
      </c>
      <c r="AE488" s="27"/>
      <c r="AF488" s="27"/>
      <c r="AG488" s="27"/>
      <c r="AH488" s="27"/>
      <c r="AI488" s="27"/>
      <c r="AJ488" s="27"/>
      <c r="AK488" s="27"/>
      <c r="AL488" s="99" t="s">
        <v>157</v>
      </c>
      <c r="AM488" s="44"/>
      <c r="AN488" s="44"/>
      <c r="AO488" s="44"/>
      <c r="AP488" s="44"/>
      <c r="AQ488" s="7">
        <v>4</v>
      </c>
      <c r="AR488" s="3">
        <f t="shared" si="68"/>
        <v>102</v>
      </c>
      <c r="AS488" s="8">
        <f t="shared" si="69"/>
        <v>3.9215686274509803E-2</v>
      </c>
    </row>
    <row r="489" spans="1:45" ht="12.75" customHeight="1" x14ac:dyDescent="0.2">
      <c r="A489" s="108"/>
      <c r="B489" s="112"/>
      <c r="C489" s="93" t="s">
        <v>152</v>
      </c>
      <c r="D489" s="54"/>
      <c r="E489" s="27"/>
      <c r="F489" s="27"/>
      <c r="G489" s="27"/>
      <c r="H489" s="27"/>
      <c r="I489" s="43"/>
      <c r="J489" s="27"/>
      <c r="K489" s="99" t="s">
        <v>157</v>
      </c>
      <c r="L489" s="27"/>
      <c r="M489" s="27"/>
      <c r="N489" s="27"/>
      <c r="O489" s="27"/>
      <c r="P489" s="27"/>
      <c r="Q489" s="27"/>
      <c r="R489" s="27"/>
      <c r="S489" s="99" t="s">
        <v>157</v>
      </c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99" t="s">
        <v>157</v>
      </c>
      <c r="AE489" s="27"/>
      <c r="AF489" s="27"/>
      <c r="AG489" s="27"/>
      <c r="AH489" s="27"/>
      <c r="AI489" s="27"/>
      <c r="AJ489" s="27"/>
      <c r="AK489" s="27"/>
      <c r="AL489" s="99" t="s">
        <v>157</v>
      </c>
      <c r="AM489" s="44"/>
      <c r="AN489" s="44"/>
      <c r="AO489" s="44"/>
      <c r="AP489" s="44"/>
      <c r="AQ489" s="7">
        <v>4</v>
      </c>
      <c r="AR489" s="3">
        <f t="shared" si="68"/>
        <v>102</v>
      </c>
      <c r="AS489" s="8">
        <f t="shared" si="69"/>
        <v>3.9215686274509803E-2</v>
      </c>
    </row>
    <row r="490" spans="1:45" ht="12.75" customHeight="1" x14ac:dyDescent="0.2">
      <c r="A490" s="108"/>
      <c r="B490" s="110" t="s">
        <v>101</v>
      </c>
      <c r="C490" s="93" t="s">
        <v>114</v>
      </c>
      <c r="D490" s="54"/>
      <c r="E490" s="27"/>
      <c r="F490" s="99" t="s">
        <v>159</v>
      </c>
      <c r="G490" s="27"/>
      <c r="H490" s="45"/>
      <c r="I490" s="43"/>
      <c r="J490" s="27"/>
      <c r="K490" s="27"/>
      <c r="L490" s="27"/>
      <c r="M490" s="27"/>
      <c r="N490" s="27"/>
      <c r="O490" s="99" t="s">
        <v>157</v>
      </c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99" t="s">
        <v>157</v>
      </c>
      <c r="AC490" s="27"/>
      <c r="AD490" s="27"/>
      <c r="AE490" s="27"/>
      <c r="AF490" s="27"/>
      <c r="AG490" s="27"/>
      <c r="AH490" s="27"/>
      <c r="AI490" s="99" t="s">
        <v>157</v>
      </c>
      <c r="AJ490" s="27"/>
      <c r="AK490" s="27"/>
      <c r="AL490" s="27"/>
      <c r="AM490" s="107" t="s">
        <v>157</v>
      </c>
      <c r="AN490" s="44"/>
      <c r="AO490" s="44"/>
      <c r="AP490" s="44"/>
      <c r="AQ490" s="7">
        <v>5</v>
      </c>
      <c r="AR490" s="3">
        <f t="shared" si="68"/>
        <v>102</v>
      </c>
      <c r="AS490" s="8">
        <f t="shared" si="69"/>
        <v>4.9019607843137254E-2</v>
      </c>
    </row>
    <row r="491" spans="1:45" ht="12.75" customHeight="1" x14ac:dyDescent="0.2">
      <c r="A491" s="108"/>
      <c r="B491" s="111"/>
      <c r="C491" s="93" t="s">
        <v>115</v>
      </c>
      <c r="D491" s="82"/>
      <c r="E491" s="27"/>
      <c r="F491" s="99" t="s">
        <v>159</v>
      </c>
      <c r="G491" s="27"/>
      <c r="H491" s="43"/>
      <c r="I491" s="27"/>
      <c r="J491" s="27"/>
      <c r="K491" s="27"/>
      <c r="L491" s="27"/>
      <c r="M491" s="27"/>
      <c r="N491" s="27"/>
      <c r="O491" s="99" t="s">
        <v>157</v>
      </c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99" t="s">
        <v>157</v>
      </c>
      <c r="AC491" s="27"/>
      <c r="AD491" s="27"/>
      <c r="AE491" s="27"/>
      <c r="AF491" s="27"/>
      <c r="AG491" s="27"/>
      <c r="AH491" s="27"/>
      <c r="AI491" s="99" t="s">
        <v>157</v>
      </c>
      <c r="AJ491" s="27"/>
      <c r="AK491" s="27"/>
      <c r="AL491" s="27"/>
      <c r="AM491" s="107" t="s">
        <v>157</v>
      </c>
      <c r="AN491" s="44"/>
      <c r="AO491" s="44"/>
      <c r="AP491" s="44"/>
      <c r="AQ491" s="7">
        <v>5</v>
      </c>
      <c r="AR491" s="3">
        <f t="shared" si="68"/>
        <v>102</v>
      </c>
      <c r="AS491" s="8">
        <f t="shared" si="69"/>
        <v>4.9019607843137254E-2</v>
      </c>
    </row>
    <row r="492" spans="1:45" ht="12.75" customHeight="1" x14ac:dyDescent="0.2">
      <c r="A492" s="108"/>
      <c r="B492" s="111"/>
      <c r="C492" s="93" t="s">
        <v>116</v>
      </c>
      <c r="D492" s="82"/>
      <c r="E492" s="27"/>
      <c r="F492" s="99" t="s">
        <v>159</v>
      </c>
      <c r="G492" s="27"/>
      <c r="H492" s="43"/>
      <c r="I492" s="27"/>
      <c r="J492" s="27"/>
      <c r="K492" s="27"/>
      <c r="L492" s="27"/>
      <c r="M492" s="27"/>
      <c r="N492" s="27"/>
      <c r="O492" s="99" t="s">
        <v>157</v>
      </c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99" t="s">
        <v>157</v>
      </c>
      <c r="AC492" s="27"/>
      <c r="AD492" s="27"/>
      <c r="AE492" s="27"/>
      <c r="AF492" s="27"/>
      <c r="AG492" s="27"/>
      <c r="AH492" s="27"/>
      <c r="AI492" s="99" t="s">
        <v>157</v>
      </c>
      <c r="AJ492" s="27"/>
      <c r="AK492" s="27"/>
      <c r="AL492" s="27"/>
      <c r="AM492" s="107" t="s">
        <v>157</v>
      </c>
      <c r="AN492" s="44"/>
      <c r="AO492" s="44"/>
      <c r="AP492" s="44"/>
      <c r="AQ492" s="7">
        <v>5</v>
      </c>
      <c r="AR492" s="3">
        <f t="shared" si="68"/>
        <v>102</v>
      </c>
      <c r="AS492" s="8">
        <f t="shared" si="69"/>
        <v>4.9019607843137254E-2</v>
      </c>
    </row>
    <row r="493" spans="1:45" ht="12.75" customHeight="1" x14ac:dyDescent="0.2">
      <c r="A493" s="108"/>
      <c r="B493" s="111"/>
      <c r="C493" s="93" t="s">
        <v>151</v>
      </c>
      <c r="D493" s="82"/>
      <c r="E493" s="27"/>
      <c r="F493" s="99" t="s">
        <v>159</v>
      </c>
      <c r="G493" s="27"/>
      <c r="H493" s="43"/>
      <c r="I493" s="27"/>
      <c r="J493" s="27"/>
      <c r="K493" s="27"/>
      <c r="L493" s="27"/>
      <c r="M493" s="27"/>
      <c r="N493" s="27"/>
      <c r="O493" s="99" t="s">
        <v>157</v>
      </c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99" t="s">
        <v>157</v>
      </c>
      <c r="AC493" s="27"/>
      <c r="AD493" s="27"/>
      <c r="AE493" s="27"/>
      <c r="AF493" s="27"/>
      <c r="AG493" s="27"/>
      <c r="AH493" s="27"/>
      <c r="AI493" s="99" t="s">
        <v>157</v>
      </c>
      <c r="AJ493" s="27"/>
      <c r="AK493" s="27"/>
      <c r="AL493" s="27"/>
      <c r="AM493" s="107" t="s">
        <v>157</v>
      </c>
      <c r="AN493" s="44"/>
      <c r="AO493" s="44"/>
      <c r="AP493" s="44"/>
      <c r="AQ493" s="7">
        <v>5</v>
      </c>
      <c r="AR493" s="3">
        <f t="shared" si="68"/>
        <v>102</v>
      </c>
      <c r="AS493" s="8">
        <f t="shared" si="69"/>
        <v>4.9019607843137254E-2</v>
      </c>
    </row>
    <row r="494" spans="1:45" ht="12.75" customHeight="1" x14ac:dyDescent="0.2">
      <c r="A494" s="108"/>
      <c r="B494" s="112"/>
      <c r="C494" s="93" t="s">
        <v>152</v>
      </c>
      <c r="D494" s="54"/>
      <c r="E494" s="27"/>
      <c r="F494" s="99" t="s">
        <v>159</v>
      </c>
      <c r="G494" s="27"/>
      <c r="H494" s="27"/>
      <c r="I494" s="27"/>
      <c r="J494" s="27"/>
      <c r="K494" s="27"/>
      <c r="L494" s="27"/>
      <c r="M494" s="27"/>
      <c r="N494" s="27"/>
      <c r="O494" s="99" t="s">
        <v>157</v>
      </c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99" t="s">
        <v>157</v>
      </c>
      <c r="AC494" s="27"/>
      <c r="AD494" s="27"/>
      <c r="AE494" s="27"/>
      <c r="AF494" s="27"/>
      <c r="AG494" s="27"/>
      <c r="AH494" s="27"/>
      <c r="AI494" s="99" t="s">
        <v>157</v>
      </c>
      <c r="AJ494" s="44"/>
      <c r="AK494" s="27"/>
      <c r="AL494" s="27"/>
      <c r="AM494" s="107" t="s">
        <v>157</v>
      </c>
      <c r="AN494" s="44"/>
      <c r="AO494" s="44"/>
      <c r="AP494" s="44"/>
      <c r="AQ494" s="7">
        <v>5</v>
      </c>
      <c r="AR494" s="3">
        <f t="shared" si="68"/>
        <v>102</v>
      </c>
      <c r="AS494" s="8">
        <f t="shared" si="69"/>
        <v>4.9019607843137254E-2</v>
      </c>
    </row>
    <row r="495" spans="1:45" x14ac:dyDescent="0.2">
      <c r="A495" s="108"/>
      <c r="B495" s="110" t="s">
        <v>102</v>
      </c>
      <c r="C495" s="53" t="s">
        <v>114</v>
      </c>
      <c r="D495" s="54"/>
      <c r="E495" s="27"/>
      <c r="F495" s="99" t="s">
        <v>159</v>
      </c>
      <c r="G495" s="27"/>
      <c r="H495" s="27"/>
      <c r="I495" s="27"/>
      <c r="J495" s="27"/>
      <c r="K495" s="27"/>
      <c r="L495" s="27"/>
      <c r="M495" s="27"/>
      <c r="N495" s="27"/>
      <c r="O495" s="99" t="s">
        <v>157</v>
      </c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99" t="s">
        <v>157</v>
      </c>
      <c r="AC495" s="27"/>
      <c r="AD495" s="27"/>
      <c r="AE495" s="27"/>
      <c r="AF495" s="27"/>
      <c r="AG495" s="27"/>
      <c r="AH495" s="27"/>
      <c r="AI495" s="99" t="s">
        <v>157</v>
      </c>
      <c r="AJ495" s="44"/>
      <c r="AK495" s="27"/>
      <c r="AL495" s="27"/>
      <c r="AM495" s="107" t="s">
        <v>157</v>
      </c>
      <c r="AN495" s="44"/>
      <c r="AO495" s="44"/>
      <c r="AP495" s="44"/>
      <c r="AQ495" s="7">
        <v>5</v>
      </c>
      <c r="AR495" s="3">
        <f t="shared" si="68"/>
        <v>102</v>
      </c>
      <c r="AS495" s="8">
        <f t="shared" si="69"/>
        <v>4.9019607843137254E-2</v>
      </c>
    </row>
    <row r="496" spans="1:45" ht="12.75" customHeight="1" x14ac:dyDescent="0.2">
      <c r="A496" s="108"/>
      <c r="B496" s="111"/>
      <c r="C496" s="53" t="s">
        <v>115</v>
      </c>
      <c r="D496" s="54"/>
      <c r="E496" s="27"/>
      <c r="F496" s="99" t="s">
        <v>159</v>
      </c>
      <c r="G496" s="27"/>
      <c r="H496" s="27"/>
      <c r="I496" s="27"/>
      <c r="J496" s="27"/>
      <c r="K496" s="27"/>
      <c r="L496" s="27"/>
      <c r="M496" s="27"/>
      <c r="N496" s="27"/>
      <c r="O496" s="99" t="s">
        <v>157</v>
      </c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99" t="s">
        <v>157</v>
      </c>
      <c r="AC496" s="27"/>
      <c r="AD496" s="27"/>
      <c r="AE496" s="27"/>
      <c r="AF496" s="27"/>
      <c r="AG496" s="27"/>
      <c r="AH496" s="27"/>
      <c r="AI496" s="99" t="s">
        <v>157</v>
      </c>
      <c r="AJ496" s="44"/>
      <c r="AK496" s="27"/>
      <c r="AL496" s="27"/>
      <c r="AM496" s="107" t="s">
        <v>157</v>
      </c>
      <c r="AN496" s="44"/>
      <c r="AO496" s="44"/>
      <c r="AP496" s="44"/>
      <c r="AQ496" s="7">
        <v>5</v>
      </c>
      <c r="AR496" s="3">
        <f t="shared" si="68"/>
        <v>102</v>
      </c>
      <c r="AS496" s="8">
        <f t="shared" si="69"/>
        <v>4.9019607843137254E-2</v>
      </c>
    </row>
    <row r="497" spans="1:45" ht="12.75" customHeight="1" x14ac:dyDescent="0.2">
      <c r="A497" s="108"/>
      <c r="B497" s="111"/>
      <c r="C497" s="93" t="s">
        <v>116</v>
      </c>
      <c r="D497" s="54"/>
      <c r="E497" s="27"/>
      <c r="F497" s="99" t="s">
        <v>159</v>
      </c>
      <c r="G497" s="27"/>
      <c r="H497" s="27"/>
      <c r="I497" s="27"/>
      <c r="J497" s="27"/>
      <c r="K497" s="27"/>
      <c r="L497" s="27"/>
      <c r="M497" s="27"/>
      <c r="N497" s="27"/>
      <c r="O497" s="99" t="s">
        <v>157</v>
      </c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99" t="s">
        <v>157</v>
      </c>
      <c r="AC497" s="27"/>
      <c r="AD497" s="27"/>
      <c r="AE497" s="27"/>
      <c r="AF497" s="27"/>
      <c r="AG497" s="27"/>
      <c r="AH497" s="27"/>
      <c r="AI497" s="99" t="s">
        <v>157</v>
      </c>
      <c r="AJ497" s="44"/>
      <c r="AK497" s="27"/>
      <c r="AL497" s="27"/>
      <c r="AM497" s="107" t="s">
        <v>157</v>
      </c>
      <c r="AN497" s="44"/>
      <c r="AO497" s="44"/>
      <c r="AP497" s="44"/>
      <c r="AQ497" s="7">
        <v>5</v>
      </c>
      <c r="AR497" s="3">
        <f t="shared" si="68"/>
        <v>102</v>
      </c>
      <c r="AS497" s="8">
        <f t="shared" si="69"/>
        <v>4.9019607843137254E-2</v>
      </c>
    </row>
    <row r="498" spans="1:45" ht="12.75" customHeight="1" x14ac:dyDescent="0.2">
      <c r="A498" s="108"/>
      <c r="B498" s="111"/>
      <c r="C498" s="93" t="s">
        <v>151</v>
      </c>
      <c r="D498" s="54"/>
      <c r="E498" s="27"/>
      <c r="F498" s="99" t="s">
        <v>159</v>
      </c>
      <c r="G498" s="27"/>
      <c r="H498" s="27"/>
      <c r="I498" s="27"/>
      <c r="J498" s="27"/>
      <c r="K498" s="27"/>
      <c r="L498" s="27"/>
      <c r="M498" s="27"/>
      <c r="N498" s="27"/>
      <c r="O498" s="99" t="s">
        <v>157</v>
      </c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99" t="s">
        <v>157</v>
      </c>
      <c r="AC498" s="27"/>
      <c r="AD498" s="27"/>
      <c r="AE498" s="27"/>
      <c r="AF498" s="27"/>
      <c r="AG498" s="27"/>
      <c r="AH498" s="27"/>
      <c r="AI498" s="99" t="s">
        <v>157</v>
      </c>
      <c r="AJ498" s="44"/>
      <c r="AK498" s="27"/>
      <c r="AL498" s="27"/>
      <c r="AM498" s="107" t="s">
        <v>157</v>
      </c>
      <c r="AN498" s="44"/>
      <c r="AO498" s="44"/>
      <c r="AP498" s="44"/>
      <c r="AQ498" s="7">
        <v>5</v>
      </c>
      <c r="AR498" s="3">
        <f t="shared" si="68"/>
        <v>102</v>
      </c>
      <c r="AS498" s="8">
        <f t="shared" si="69"/>
        <v>4.9019607843137254E-2</v>
      </c>
    </row>
    <row r="499" spans="1:45" ht="12.75" customHeight="1" x14ac:dyDescent="0.2">
      <c r="A499" s="108"/>
      <c r="B499" s="112"/>
      <c r="C499" s="53" t="s">
        <v>152</v>
      </c>
      <c r="D499" s="54"/>
      <c r="E499" s="27"/>
      <c r="F499" s="99" t="s">
        <v>159</v>
      </c>
      <c r="G499" s="27"/>
      <c r="H499" s="27"/>
      <c r="I499" s="27"/>
      <c r="J499" s="27"/>
      <c r="K499" s="27"/>
      <c r="L499" s="27"/>
      <c r="M499" s="27"/>
      <c r="N499" s="27"/>
      <c r="O499" s="99" t="s">
        <v>157</v>
      </c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99" t="s">
        <v>157</v>
      </c>
      <c r="AC499" s="27"/>
      <c r="AD499" s="27"/>
      <c r="AE499" s="27"/>
      <c r="AF499" s="27"/>
      <c r="AG499" s="27"/>
      <c r="AH499" s="27"/>
      <c r="AI499" s="99" t="s">
        <v>157</v>
      </c>
      <c r="AJ499" s="44"/>
      <c r="AK499" s="27"/>
      <c r="AL499" s="27"/>
      <c r="AM499" s="107" t="s">
        <v>157</v>
      </c>
      <c r="AN499" s="44"/>
      <c r="AO499" s="44"/>
      <c r="AP499" s="44"/>
      <c r="AQ499" s="7">
        <v>5</v>
      </c>
      <c r="AR499" s="3">
        <f t="shared" si="68"/>
        <v>102</v>
      </c>
      <c r="AS499" s="8">
        <f t="shared" si="69"/>
        <v>4.9019607843137254E-2</v>
      </c>
    </row>
    <row r="500" spans="1:45" ht="12.75" customHeight="1" x14ac:dyDescent="0.2">
      <c r="A500" s="108"/>
      <c r="B500" s="110" t="s">
        <v>103</v>
      </c>
      <c r="C500" s="53" t="s">
        <v>114</v>
      </c>
      <c r="D500" s="52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44"/>
      <c r="AJ500" s="44"/>
      <c r="AK500" s="27"/>
      <c r="AL500" s="27"/>
      <c r="AM500" s="44"/>
      <c r="AN500" s="44"/>
      <c r="AO500" s="44"/>
      <c r="AP500" s="44"/>
      <c r="AQ500" s="7">
        <f t="shared" ref="AQ475:AQ554" si="70">SUM(E500:AP500)</f>
        <v>0</v>
      </c>
      <c r="AR500" s="3">
        <f>34*1</f>
        <v>34</v>
      </c>
      <c r="AS500" s="8">
        <f t="shared" si="69"/>
        <v>0</v>
      </c>
    </row>
    <row r="501" spans="1:45" x14ac:dyDescent="0.2">
      <c r="A501" s="108"/>
      <c r="B501" s="111"/>
      <c r="C501" s="53" t="s">
        <v>115</v>
      </c>
      <c r="D501" s="54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44"/>
      <c r="AJ501" s="44"/>
      <c r="AK501" s="27"/>
      <c r="AL501" s="27"/>
      <c r="AM501" s="44"/>
      <c r="AN501" s="44"/>
      <c r="AO501" s="44"/>
      <c r="AP501" s="44"/>
      <c r="AQ501" s="7">
        <f t="shared" si="70"/>
        <v>0</v>
      </c>
      <c r="AR501" s="3">
        <f t="shared" ref="AR501:AR509" si="71">34*1</f>
        <v>34</v>
      </c>
      <c r="AS501" s="8">
        <f t="shared" si="69"/>
        <v>0</v>
      </c>
    </row>
    <row r="502" spans="1:45" x14ac:dyDescent="0.2">
      <c r="A502" s="108"/>
      <c r="B502" s="111"/>
      <c r="C502" s="93" t="s">
        <v>116</v>
      </c>
      <c r="D502" s="54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44"/>
      <c r="AJ502" s="44"/>
      <c r="AK502" s="27"/>
      <c r="AL502" s="27"/>
      <c r="AM502" s="44"/>
      <c r="AN502" s="44"/>
      <c r="AO502" s="44"/>
      <c r="AP502" s="44"/>
      <c r="AQ502" s="7">
        <f t="shared" si="70"/>
        <v>0</v>
      </c>
      <c r="AR502" s="3">
        <f t="shared" si="71"/>
        <v>34</v>
      </c>
      <c r="AS502" s="8">
        <f t="shared" si="69"/>
        <v>0</v>
      </c>
    </row>
    <row r="503" spans="1:45" x14ac:dyDescent="0.2">
      <c r="A503" s="108"/>
      <c r="B503" s="111"/>
      <c r="C503" s="93" t="s">
        <v>151</v>
      </c>
      <c r="D503" s="54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44"/>
      <c r="AJ503" s="44"/>
      <c r="AK503" s="27"/>
      <c r="AL503" s="27"/>
      <c r="AM503" s="44"/>
      <c r="AN503" s="44"/>
      <c r="AO503" s="44"/>
      <c r="AP503" s="44"/>
      <c r="AQ503" s="7">
        <f t="shared" si="70"/>
        <v>0</v>
      </c>
      <c r="AR503" s="3">
        <f t="shared" si="71"/>
        <v>34</v>
      </c>
      <c r="AS503" s="8">
        <f t="shared" si="69"/>
        <v>0</v>
      </c>
    </row>
    <row r="504" spans="1:45" x14ac:dyDescent="0.2">
      <c r="A504" s="108"/>
      <c r="B504" s="112"/>
      <c r="C504" s="53" t="s">
        <v>152</v>
      </c>
      <c r="D504" s="52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44"/>
      <c r="AJ504" s="44"/>
      <c r="AK504" s="27"/>
      <c r="AL504" s="27"/>
      <c r="AM504" s="44"/>
      <c r="AN504" s="44"/>
      <c r="AO504" s="44"/>
      <c r="AP504" s="44"/>
      <c r="AQ504" s="7">
        <f t="shared" si="70"/>
        <v>0</v>
      </c>
      <c r="AR504" s="3">
        <f t="shared" si="71"/>
        <v>34</v>
      </c>
      <c r="AS504" s="8">
        <f t="shared" si="69"/>
        <v>0</v>
      </c>
    </row>
    <row r="505" spans="1:45" x14ac:dyDescent="0.2">
      <c r="A505" s="108"/>
      <c r="B505" s="110" t="s">
        <v>35</v>
      </c>
      <c r="C505" s="53" t="s">
        <v>114</v>
      </c>
      <c r="D505" s="52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99" t="s">
        <v>157</v>
      </c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44"/>
      <c r="AJ505" s="106" t="s">
        <v>157</v>
      </c>
      <c r="AK505" s="27"/>
      <c r="AL505" s="27"/>
      <c r="AM505" s="44"/>
      <c r="AN505" s="44"/>
      <c r="AO505" s="44"/>
      <c r="AP505" s="44"/>
      <c r="AQ505" s="7">
        <v>2</v>
      </c>
      <c r="AR505" s="3">
        <f t="shared" si="71"/>
        <v>34</v>
      </c>
      <c r="AS505" s="8">
        <f t="shared" si="69"/>
        <v>5.8823529411764705E-2</v>
      </c>
    </row>
    <row r="506" spans="1:45" x14ac:dyDescent="0.2">
      <c r="A506" s="108"/>
      <c r="B506" s="111"/>
      <c r="C506" s="53" t="s">
        <v>115</v>
      </c>
      <c r="D506" s="52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99" t="s">
        <v>157</v>
      </c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44"/>
      <c r="AJ506" s="106" t="s">
        <v>157</v>
      </c>
      <c r="AK506" s="27"/>
      <c r="AL506" s="27"/>
      <c r="AM506" s="44"/>
      <c r="AN506" s="44"/>
      <c r="AO506" s="44"/>
      <c r="AP506" s="44"/>
      <c r="AQ506" s="7">
        <v>2</v>
      </c>
      <c r="AR506" s="3">
        <f t="shared" si="71"/>
        <v>34</v>
      </c>
      <c r="AS506" s="8">
        <f t="shared" si="69"/>
        <v>5.8823529411764705E-2</v>
      </c>
    </row>
    <row r="507" spans="1:45" x14ac:dyDescent="0.2">
      <c r="A507" s="108"/>
      <c r="B507" s="111"/>
      <c r="C507" s="93" t="s">
        <v>116</v>
      </c>
      <c r="D507" s="59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99" t="s">
        <v>157</v>
      </c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44"/>
      <c r="AJ507" s="106" t="s">
        <v>157</v>
      </c>
      <c r="AK507" s="27"/>
      <c r="AL507" s="27"/>
      <c r="AM507" s="44"/>
      <c r="AN507" s="44"/>
      <c r="AO507" s="44"/>
      <c r="AP507" s="44"/>
      <c r="AQ507" s="7">
        <v>2</v>
      </c>
      <c r="AR507" s="3">
        <f t="shared" si="71"/>
        <v>34</v>
      </c>
      <c r="AS507" s="8">
        <f t="shared" si="69"/>
        <v>5.8823529411764705E-2</v>
      </c>
    </row>
    <row r="508" spans="1:45" x14ac:dyDescent="0.2">
      <c r="A508" s="108"/>
      <c r="B508" s="111"/>
      <c r="C508" s="93" t="s">
        <v>151</v>
      </c>
      <c r="D508" s="59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99" t="s">
        <v>157</v>
      </c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44"/>
      <c r="AJ508" s="106" t="s">
        <v>157</v>
      </c>
      <c r="AK508" s="27"/>
      <c r="AL508" s="27"/>
      <c r="AM508" s="44"/>
      <c r="AN508" s="44"/>
      <c r="AO508" s="44"/>
      <c r="AP508" s="44"/>
      <c r="AQ508" s="7">
        <v>2</v>
      </c>
      <c r="AR508" s="3">
        <f t="shared" si="71"/>
        <v>34</v>
      </c>
      <c r="AS508" s="8">
        <f t="shared" si="69"/>
        <v>5.8823529411764705E-2</v>
      </c>
    </row>
    <row r="509" spans="1:45" x14ac:dyDescent="0.2">
      <c r="A509" s="108"/>
      <c r="B509" s="111"/>
      <c r="C509" s="53" t="s">
        <v>152</v>
      </c>
      <c r="D509" s="52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99" t="s">
        <v>157</v>
      </c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44"/>
      <c r="AJ509" s="106" t="s">
        <v>157</v>
      </c>
      <c r="AK509" s="27"/>
      <c r="AL509" s="27"/>
      <c r="AM509" s="44"/>
      <c r="AN509" s="44"/>
      <c r="AO509" s="44"/>
      <c r="AP509" s="44"/>
      <c r="AQ509" s="7">
        <v>2</v>
      </c>
      <c r="AR509" s="3">
        <f t="shared" si="71"/>
        <v>34</v>
      </c>
      <c r="AS509" s="8">
        <f t="shared" si="69"/>
        <v>5.8823529411764705E-2</v>
      </c>
    </row>
    <row r="510" spans="1:45" x14ac:dyDescent="0.2">
      <c r="A510" s="108"/>
      <c r="B510" s="110" t="s">
        <v>28</v>
      </c>
      <c r="C510" s="53" t="s">
        <v>114</v>
      </c>
      <c r="D510" s="52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99" t="s">
        <v>157</v>
      </c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44"/>
      <c r="AJ510" s="106" t="s">
        <v>157</v>
      </c>
      <c r="AK510" s="27"/>
      <c r="AL510" s="27"/>
      <c r="AM510" s="44"/>
      <c r="AN510" s="44"/>
      <c r="AO510" s="44"/>
      <c r="AP510" s="44"/>
      <c r="AQ510" s="7">
        <v>2</v>
      </c>
      <c r="AR510" s="3">
        <f>34*2</f>
        <v>68</v>
      </c>
      <c r="AS510" s="8">
        <f t="shared" si="69"/>
        <v>2.9411764705882353E-2</v>
      </c>
    </row>
    <row r="511" spans="1:45" x14ac:dyDescent="0.2">
      <c r="A511" s="108"/>
      <c r="B511" s="111"/>
      <c r="C511" s="53" t="s">
        <v>115</v>
      </c>
      <c r="D511" s="52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99" t="s">
        <v>157</v>
      </c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44"/>
      <c r="AJ511" s="106" t="s">
        <v>157</v>
      </c>
      <c r="AK511" s="27"/>
      <c r="AL511" s="27"/>
      <c r="AM511" s="44"/>
      <c r="AN511" s="44"/>
      <c r="AO511" s="44"/>
      <c r="AP511" s="44"/>
      <c r="AQ511" s="7">
        <v>2</v>
      </c>
      <c r="AR511" s="3">
        <f t="shared" ref="AR511:AR514" si="72">34*2</f>
        <v>68</v>
      </c>
      <c r="AS511" s="8">
        <f t="shared" si="69"/>
        <v>2.9411764705882353E-2</v>
      </c>
    </row>
    <row r="512" spans="1:45" x14ac:dyDescent="0.2">
      <c r="A512" s="108"/>
      <c r="B512" s="111"/>
      <c r="C512" s="93" t="s">
        <v>116</v>
      </c>
      <c r="D512" s="59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99" t="s">
        <v>157</v>
      </c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44"/>
      <c r="AJ512" s="106" t="s">
        <v>157</v>
      </c>
      <c r="AK512" s="27"/>
      <c r="AL512" s="27"/>
      <c r="AM512" s="44"/>
      <c r="AN512" s="44"/>
      <c r="AO512" s="44"/>
      <c r="AP512" s="44"/>
      <c r="AQ512" s="7">
        <v>2</v>
      </c>
      <c r="AR512" s="3">
        <f t="shared" si="72"/>
        <v>68</v>
      </c>
      <c r="AS512" s="8">
        <f t="shared" si="69"/>
        <v>2.9411764705882353E-2</v>
      </c>
    </row>
    <row r="513" spans="1:45" x14ac:dyDescent="0.2">
      <c r="A513" s="108"/>
      <c r="B513" s="111"/>
      <c r="C513" s="93" t="s">
        <v>151</v>
      </c>
      <c r="D513" s="59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99" t="s">
        <v>157</v>
      </c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44"/>
      <c r="AJ513" s="106" t="s">
        <v>157</v>
      </c>
      <c r="AK513" s="27"/>
      <c r="AL513" s="27"/>
      <c r="AM513" s="44"/>
      <c r="AN513" s="44"/>
      <c r="AO513" s="44"/>
      <c r="AP513" s="44"/>
      <c r="AQ513" s="7">
        <v>2</v>
      </c>
      <c r="AR513" s="3">
        <f t="shared" si="72"/>
        <v>68</v>
      </c>
      <c r="AS513" s="8">
        <f t="shared" si="69"/>
        <v>2.9411764705882353E-2</v>
      </c>
    </row>
    <row r="514" spans="1:45" x14ac:dyDescent="0.2">
      <c r="A514" s="108"/>
      <c r="B514" s="112"/>
      <c r="C514" s="53" t="s">
        <v>152</v>
      </c>
      <c r="D514" s="52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99" t="s">
        <v>157</v>
      </c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44"/>
      <c r="AJ514" s="106" t="s">
        <v>157</v>
      </c>
      <c r="AK514" s="27"/>
      <c r="AL514" s="27"/>
      <c r="AM514" s="44"/>
      <c r="AN514" s="44"/>
      <c r="AO514" s="44"/>
      <c r="AP514" s="44"/>
      <c r="AQ514" s="7">
        <v>2</v>
      </c>
      <c r="AR514" s="3">
        <f t="shared" si="72"/>
        <v>68</v>
      </c>
      <c r="AS514" s="8">
        <f t="shared" si="69"/>
        <v>2.9411764705882353E-2</v>
      </c>
    </row>
    <row r="515" spans="1:45" x14ac:dyDescent="0.2">
      <c r="A515" s="108"/>
      <c r="B515" s="110" t="s">
        <v>32</v>
      </c>
      <c r="C515" s="53" t="s">
        <v>114</v>
      </c>
      <c r="D515" s="52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44"/>
      <c r="AJ515" s="44"/>
      <c r="AK515" s="27"/>
      <c r="AL515" s="27"/>
      <c r="AM515" s="44"/>
      <c r="AN515" s="107" t="s">
        <v>157</v>
      </c>
      <c r="AO515" s="44"/>
      <c r="AP515" s="44"/>
      <c r="AQ515" s="7">
        <v>1</v>
      </c>
      <c r="AR515" s="3">
        <f>34*1</f>
        <v>34</v>
      </c>
      <c r="AS515" s="8">
        <f t="shared" si="69"/>
        <v>2.9411764705882353E-2</v>
      </c>
    </row>
    <row r="516" spans="1:45" x14ac:dyDescent="0.2">
      <c r="A516" s="108"/>
      <c r="B516" s="111"/>
      <c r="C516" s="53" t="s">
        <v>115</v>
      </c>
      <c r="D516" s="52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44"/>
      <c r="AJ516" s="44"/>
      <c r="AK516" s="27"/>
      <c r="AL516" s="27"/>
      <c r="AM516" s="44"/>
      <c r="AN516" s="107" t="s">
        <v>157</v>
      </c>
      <c r="AO516" s="44"/>
      <c r="AP516" s="44"/>
      <c r="AQ516" s="7">
        <v>1</v>
      </c>
      <c r="AR516" s="3">
        <f t="shared" ref="AR516:AR519" si="73">34*1</f>
        <v>34</v>
      </c>
      <c r="AS516" s="8">
        <f t="shared" si="69"/>
        <v>2.9411764705882353E-2</v>
      </c>
    </row>
    <row r="517" spans="1:45" x14ac:dyDescent="0.2">
      <c r="A517" s="108"/>
      <c r="B517" s="111"/>
      <c r="C517" s="93" t="s">
        <v>116</v>
      </c>
      <c r="D517" s="59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44"/>
      <c r="AJ517" s="44"/>
      <c r="AK517" s="27"/>
      <c r="AL517" s="27"/>
      <c r="AM517" s="44"/>
      <c r="AN517" s="107" t="s">
        <v>157</v>
      </c>
      <c r="AO517" s="44"/>
      <c r="AP517" s="44"/>
      <c r="AQ517" s="7">
        <v>1</v>
      </c>
      <c r="AR517" s="3">
        <f t="shared" si="73"/>
        <v>34</v>
      </c>
      <c r="AS517" s="8">
        <f t="shared" si="69"/>
        <v>2.9411764705882353E-2</v>
      </c>
    </row>
    <row r="518" spans="1:45" x14ac:dyDescent="0.2">
      <c r="A518" s="108"/>
      <c r="B518" s="111"/>
      <c r="C518" s="93" t="s">
        <v>151</v>
      </c>
      <c r="D518" s="59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44"/>
      <c r="AJ518" s="44"/>
      <c r="AK518" s="27"/>
      <c r="AL518" s="27"/>
      <c r="AM518" s="44"/>
      <c r="AN518" s="107" t="s">
        <v>157</v>
      </c>
      <c r="AO518" s="44"/>
      <c r="AP518" s="44"/>
      <c r="AQ518" s="7">
        <v>1</v>
      </c>
      <c r="AR518" s="3">
        <f t="shared" si="73"/>
        <v>34</v>
      </c>
      <c r="AS518" s="8">
        <f t="shared" si="69"/>
        <v>2.9411764705882353E-2</v>
      </c>
    </row>
    <row r="519" spans="1:45" x14ac:dyDescent="0.2">
      <c r="A519" s="108"/>
      <c r="B519" s="112"/>
      <c r="C519" s="53" t="s">
        <v>152</v>
      </c>
      <c r="D519" s="52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44"/>
      <c r="AJ519" s="44"/>
      <c r="AK519" s="27"/>
      <c r="AL519" s="27"/>
      <c r="AM519" s="44"/>
      <c r="AN519" s="107" t="s">
        <v>157</v>
      </c>
      <c r="AO519" s="44"/>
      <c r="AP519" s="44"/>
      <c r="AQ519" s="7">
        <v>1</v>
      </c>
      <c r="AR519" s="3">
        <f t="shared" si="73"/>
        <v>34</v>
      </c>
      <c r="AS519" s="8">
        <f t="shared" si="69"/>
        <v>2.9411764705882353E-2</v>
      </c>
    </row>
    <row r="520" spans="1:45" x14ac:dyDescent="0.2">
      <c r="A520" s="108"/>
      <c r="B520" s="110" t="s">
        <v>30</v>
      </c>
      <c r="C520" s="53" t="s">
        <v>114</v>
      </c>
      <c r="D520" s="52"/>
      <c r="E520" s="27"/>
      <c r="F520" s="27"/>
      <c r="G520" s="27"/>
      <c r="H520" s="27"/>
      <c r="I520" s="27"/>
      <c r="J520" s="27"/>
      <c r="K520" s="27"/>
      <c r="L520" s="27"/>
      <c r="M520" s="27"/>
      <c r="N520" s="99" t="s">
        <v>157</v>
      </c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44"/>
      <c r="AJ520" s="44"/>
      <c r="AK520" s="99" t="s">
        <v>157</v>
      </c>
      <c r="AL520" s="27"/>
      <c r="AM520" s="44"/>
      <c r="AN520" s="44"/>
      <c r="AO520" s="44"/>
      <c r="AP520" s="44"/>
      <c r="AQ520" s="7">
        <v>2</v>
      </c>
      <c r="AR520" s="3">
        <f>34*2</f>
        <v>68</v>
      </c>
      <c r="AS520" s="8">
        <f t="shared" si="69"/>
        <v>2.9411764705882353E-2</v>
      </c>
    </row>
    <row r="521" spans="1:45" x14ac:dyDescent="0.2">
      <c r="A521" s="108"/>
      <c r="B521" s="111"/>
      <c r="C521" s="53" t="s">
        <v>115</v>
      </c>
      <c r="D521" s="52"/>
      <c r="E521" s="27"/>
      <c r="F521" s="27"/>
      <c r="G521" s="27"/>
      <c r="H521" s="27"/>
      <c r="I521" s="27"/>
      <c r="J521" s="27"/>
      <c r="K521" s="27"/>
      <c r="L521" s="27"/>
      <c r="M521" s="27"/>
      <c r="N521" s="99" t="s">
        <v>157</v>
      </c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44"/>
      <c r="AJ521" s="44"/>
      <c r="AK521" s="99" t="s">
        <v>157</v>
      </c>
      <c r="AL521" s="27"/>
      <c r="AM521" s="44"/>
      <c r="AN521" s="44"/>
      <c r="AO521" s="44"/>
      <c r="AP521" s="44"/>
      <c r="AQ521" s="7">
        <v>2</v>
      </c>
      <c r="AR521" s="3">
        <f t="shared" ref="AR521:AR524" si="74">34*2</f>
        <v>68</v>
      </c>
      <c r="AS521" s="8">
        <f t="shared" si="69"/>
        <v>2.9411764705882353E-2</v>
      </c>
    </row>
    <row r="522" spans="1:45" x14ac:dyDescent="0.2">
      <c r="A522" s="108"/>
      <c r="B522" s="111"/>
      <c r="C522" s="93" t="s">
        <v>116</v>
      </c>
      <c r="D522" s="59"/>
      <c r="E522" s="27"/>
      <c r="F522" s="27"/>
      <c r="G522" s="27"/>
      <c r="H522" s="27"/>
      <c r="I522" s="27"/>
      <c r="J522" s="27"/>
      <c r="K522" s="27"/>
      <c r="L522" s="27"/>
      <c r="M522" s="27"/>
      <c r="N522" s="99" t="s">
        <v>157</v>
      </c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44"/>
      <c r="AJ522" s="44"/>
      <c r="AK522" s="99" t="s">
        <v>157</v>
      </c>
      <c r="AL522" s="27"/>
      <c r="AM522" s="44"/>
      <c r="AN522" s="44"/>
      <c r="AO522" s="44"/>
      <c r="AP522" s="44"/>
      <c r="AQ522" s="7">
        <v>2</v>
      </c>
      <c r="AR522" s="3">
        <f t="shared" si="74"/>
        <v>68</v>
      </c>
      <c r="AS522" s="8">
        <f t="shared" si="69"/>
        <v>2.9411764705882353E-2</v>
      </c>
    </row>
    <row r="523" spans="1:45" x14ac:dyDescent="0.2">
      <c r="A523" s="108"/>
      <c r="B523" s="111"/>
      <c r="C523" s="93" t="s">
        <v>151</v>
      </c>
      <c r="D523" s="59"/>
      <c r="E523" s="27"/>
      <c r="F523" s="27"/>
      <c r="G523" s="27"/>
      <c r="H523" s="27"/>
      <c r="I523" s="27"/>
      <c r="J523" s="27"/>
      <c r="K523" s="27"/>
      <c r="L523" s="27"/>
      <c r="M523" s="27"/>
      <c r="N523" s="99" t="s">
        <v>157</v>
      </c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44"/>
      <c r="AJ523" s="44"/>
      <c r="AK523" s="99" t="s">
        <v>157</v>
      </c>
      <c r="AL523" s="27"/>
      <c r="AM523" s="44"/>
      <c r="AN523" s="44"/>
      <c r="AO523" s="44"/>
      <c r="AP523" s="44"/>
      <c r="AQ523" s="7">
        <v>2</v>
      </c>
      <c r="AR523" s="3">
        <f t="shared" si="74"/>
        <v>68</v>
      </c>
      <c r="AS523" s="8">
        <f t="shared" si="69"/>
        <v>2.9411764705882353E-2</v>
      </c>
    </row>
    <row r="524" spans="1:45" x14ac:dyDescent="0.2">
      <c r="A524" s="108"/>
      <c r="B524" s="112"/>
      <c r="C524" s="53" t="s">
        <v>152</v>
      </c>
      <c r="D524" s="52"/>
      <c r="E524" s="27"/>
      <c r="F524" s="27"/>
      <c r="G524" s="27"/>
      <c r="H524" s="27"/>
      <c r="I524" s="27"/>
      <c r="J524" s="27"/>
      <c r="K524" s="27"/>
      <c r="L524" s="27"/>
      <c r="M524" s="27"/>
      <c r="N524" s="99" t="s">
        <v>157</v>
      </c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44"/>
      <c r="AJ524" s="44"/>
      <c r="AK524" s="99" t="s">
        <v>157</v>
      </c>
      <c r="AL524" s="27"/>
      <c r="AM524" s="44"/>
      <c r="AN524" s="44"/>
      <c r="AO524" s="44"/>
      <c r="AP524" s="44"/>
      <c r="AQ524" s="7">
        <v>2</v>
      </c>
      <c r="AR524" s="3">
        <f t="shared" si="74"/>
        <v>68</v>
      </c>
      <c r="AS524" s="8">
        <f t="shared" si="69"/>
        <v>2.9411764705882353E-2</v>
      </c>
    </row>
    <row r="525" spans="1:45" x14ac:dyDescent="0.2">
      <c r="A525" s="108"/>
      <c r="B525" s="110" t="s">
        <v>34</v>
      </c>
      <c r="C525" s="53" t="s">
        <v>114</v>
      </c>
      <c r="D525" s="52"/>
      <c r="E525" s="27"/>
      <c r="F525" s="27"/>
      <c r="G525" s="27"/>
      <c r="H525" s="27"/>
      <c r="I525" s="27"/>
      <c r="J525" s="27"/>
      <c r="K525" s="27"/>
      <c r="L525" s="27"/>
      <c r="M525" s="99" t="s">
        <v>157</v>
      </c>
      <c r="N525" s="27"/>
      <c r="O525" s="27"/>
      <c r="P525" s="27"/>
      <c r="Q525" s="27"/>
      <c r="R525" s="27"/>
      <c r="S525" s="27"/>
      <c r="T525" s="27"/>
      <c r="U525" s="27"/>
      <c r="V525" s="27"/>
      <c r="W525" s="99" t="s">
        <v>157</v>
      </c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44"/>
      <c r="AJ525" s="44"/>
      <c r="AK525" s="99" t="s">
        <v>157</v>
      </c>
      <c r="AL525" s="27"/>
      <c r="AM525" s="44"/>
      <c r="AN525" s="44"/>
      <c r="AO525" s="44"/>
      <c r="AP525" s="44"/>
      <c r="AQ525" s="7">
        <v>3</v>
      </c>
      <c r="AR525" s="3">
        <f>34*3</f>
        <v>102</v>
      </c>
      <c r="AS525" s="8">
        <f t="shared" si="69"/>
        <v>2.9411764705882353E-2</v>
      </c>
    </row>
    <row r="526" spans="1:45" x14ac:dyDescent="0.2">
      <c r="A526" s="108"/>
      <c r="B526" s="111"/>
      <c r="C526" s="53" t="s">
        <v>115</v>
      </c>
      <c r="D526" s="52"/>
      <c r="E526" s="27"/>
      <c r="F526" s="27"/>
      <c r="G526" s="27"/>
      <c r="H526" s="27"/>
      <c r="I526" s="27"/>
      <c r="J526" s="27"/>
      <c r="K526" s="27"/>
      <c r="L526" s="27"/>
      <c r="M526" s="99" t="s">
        <v>157</v>
      </c>
      <c r="N526" s="27"/>
      <c r="O526" s="27"/>
      <c r="P526" s="27"/>
      <c r="Q526" s="27"/>
      <c r="R526" s="27"/>
      <c r="S526" s="27"/>
      <c r="T526" s="27"/>
      <c r="U526" s="27"/>
      <c r="V526" s="27"/>
      <c r="W526" s="99" t="s">
        <v>157</v>
      </c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44"/>
      <c r="AJ526" s="44"/>
      <c r="AK526" s="99" t="s">
        <v>157</v>
      </c>
      <c r="AL526" s="27"/>
      <c r="AM526" s="44"/>
      <c r="AN526" s="44"/>
      <c r="AO526" s="44"/>
      <c r="AP526" s="44"/>
      <c r="AQ526" s="7">
        <v>3</v>
      </c>
      <c r="AR526" s="3">
        <f t="shared" ref="AR526:AR529" si="75">34*3</f>
        <v>102</v>
      </c>
      <c r="AS526" s="8">
        <f t="shared" si="69"/>
        <v>2.9411764705882353E-2</v>
      </c>
    </row>
    <row r="527" spans="1:45" x14ac:dyDescent="0.2">
      <c r="A527" s="108"/>
      <c r="B527" s="111"/>
      <c r="C527" s="93" t="s">
        <v>116</v>
      </c>
      <c r="D527" s="59"/>
      <c r="E527" s="27"/>
      <c r="F527" s="27"/>
      <c r="G527" s="27"/>
      <c r="H527" s="27"/>
      <c r="I527" s="27"/>
      <c r="J527" s="27"/>
      <c r="K527" s="27"/>
      <c r="L527" s="27"/>
      <c r="M527" s="99" t="s">
        <v>157</v>
      </c>
      <c r="N527" s="27"/>
      <c r="O527" s="27"/>
      <c r="P527" s="27"/>
      <c r="Q527" s="27"/>
      <c r="R527" s="27"/>
      <c r="S527" s="27"/>
      <c r="T527" s="27"/>
      <c r="U527" s="27"/>
      <c r="V527" s="27"/>
      <c r="W527" s="99" t="s">
        <v>157</v>
      </c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44"/>
      <c r="AJ527" s="44"/>
      <c r="AK527" s="99" t="s">
        <v>157</v>
      </c>
      <c r="AL527" s="27"/>
      <c r="AM527" s="44"/>
      <c r="AN527" s="44"/>
      <c r="AO527" s="44"/>
      <c r="AP527" s="44"/>
      <c r="AQ527" s="7">
        <v>3</v>
      </c>
      <c r="AR527" s="3">
        <f t="shared" si="75"/>
        <v>102</v>
      </c>
      <c r="AS527" s="8">
        <f t="shared" si="69"/>
        <v>2.9411764705882353E-2</v>
      </c>
    </row>
    <row r="528" spans="1:45" x14ac:dyDescent="0.2">
      <c r="A528" s="108"/>
      <c r="B528" s="111"/>
      <c r="C528" s="93" t="s">
        <v>151</v>
      </c>
      <c r="D528" s="59"/>
      <c r="E528" s="27"/>
      <c r="F528" s="27"/>
      <c r="G528" s="27"/>
      <c r="H528" s="27"/>
      <c r="I528" s="27"/>
      <c r="J528" s="27"/>
      <c r="K528" s="27"/>
      <c r="L528" s="27"/>
      <c r="M528" s="99" t="s">
        <v>157</v>
      </c>
      <c r="N528" s="27"/>
      <c r="O528" s="27"/>
      <c r="P528" s="27"/>
      <c r="Q528" s="27"/>
      <c r="R528" s="27"/>
      <c r="S528" s="27"/>
      <c r="T528" s="27"/>
      <c r="U528" s="27"/>
      <c r="V528" s="27"/>
      <c r="W528" s="99" t="s">
        <v>157</v>
      </c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44"/>
      <c r="AJ528" s="44"/>
      <c r="AK528" s="99" t="s">
        <v>157</v>
      </c>
      <c r="AL528" s="27"/>
      <c r="AM528" s="44"/>
      <c r="AN528" s="44"/>
      <c r="AO528" s="44"/>
      <c r="AP528" s="44"/>
      <c r="AQ528" s="7">
        <v>3</v>
      </c>
      <c r="AR528" s="3">
        <f t="shared" si="75"/>
        <v>102</v>
      </c>
      <c r="AS528" s="8">
        <f t="shared" si="69"/>
        <v>2.9411764705882353E-2</v>
      </c>
    </row>
    <row r="529" spans="1:45" x14ac:dyDescent="0.2">
      <c r="A529" s="108"/>
      <c r="B529" s="112"/>
      <c r="C529" s="53" t="s">
        <v>152</v>
      </c>
      <c r="D529" s="52"/>
      <c r="E529" s="27"/>
      <c r="F529" s="27"/>
      <c r="G529" s="27"/>
      <c r="H529" s="27"/>
      <c r="I529" s="27"/>
      <c r="J529" s="27"/>
      <c r="K529" s="27"/>
      <c r="L529" s="27"/>
      <c r="M529" s="99" t="s">
        <v>157</v>
      </c>
      <c r="N529" s="27"/>
      <c r="O529" s="27"/>
      <c r="P529" s="27"/>
      <c r="Q529" s="27"/>
      <c r="R529" s="27"/>
      <c r="S529" s="27"/>
      <c r="T529" s="27"/>
      <c r="U529" s="27"/>
      <c r="V529" s="27"/>
      <c r="W529" s="99" t="s">
        <v>157</v>
      </c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44"/>
      <c r="AJ529" s="44"/>
      <c r="AK529" s="99" t="s">
        <v>157</v>
      </c>
      <c r="AL529" s="27"/>
      <c r="AM529" s="44"/>
      <c r="AN529" s="44"/>
      <c r="AO529" s="44"/>
      <c r="AP529" s="44"/>
      <c r="AQ529" s="7">
        <v>3</v>
      </c>
      <c r="AR529" s="3">
        <f t="shared" si="75"/>
        <v>102</v>
      </c>
      <c r="AS529" s="8">
        <f t="shared" si="69"/>
        <v>2.9411764705882353E-2</v>
      </c>
    </row>
    <row r="530" spans="1:45" x14ac:dyDescent="0.2">
      <c r="A530" s="108"/>
      <c r="B530" s="109" t="s">
        <v>37</v>
      </c>
      <c r="C530" s="53" t="s">
        <v>114</v>
      </c>
      <c r="D530" s="52"/>
      <c r="E530" s="27"/>
      <c r="F530" s="27"/>
      <c r="G530" s="27"/>
      <c r="H530" s="27"/>
      <c r="I530" s="27"/>
      <c r="J530" s="99" t="s">
        <v>159</v>
      </c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99" t="s">
        <v>157</v>
      </c>
      <c r="Z530" s="27"/>
      <c r="AA530" s="27"/>
      <c r="AB530" s="27"/>
      <c r="AC530" s="27"/>
      <c r="AD530" s="27"/>
      <c r="AE530" s="27"/>
      <c r="AF530" s="27"/>
      <c r="AG530" s="27"/>
      <c r="AH530" s="27"/>
      <c r="AI530" s="106" t="s">
        <v>157</v>
      </c>
      <c r="AJ530" s="44"/>
      <c r="AK530" s="27"/>
      <c r="AL530" s="27"/>
      <c r="AM530" s="44"/>
      <c r="AN530" s="44"/>
      <c r="AO530" s="44"/>
      <c r="AP530" s="44"/>
      <c r="AQ530" s="7">
        <v>3</v>
      </c>
      <c r="AR530" s="3">
        <f>34*2</f>
        <v>68</v>
      </c>
      <c r="AS530" s="8">
        <f t="shared" si="69"/>
        <v>4.4117647058823532E-2</v>
      </c>
    </row>
    <row r="531" spans="1:45" x14ac:dyDescent="0.2">
      <c r="A531" s="108"/>
      <c r="B531" s="109"/>
      <c r="C531" s="53" t="s">
        <v>115</v>
      </c>
      <c r="D531" s="52"/>
      <c r="E531" s="27"/>
      <c r="F531" s="27"/>
      <c r="G531" s="27"/>
      <c r="H531" s="27"/>
      <c r="I531" s="27"/>
      <c r="J531" s="99" t="s">
        <v>159</v>
      </c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99" t="s">
        <v>157</v>
      </c>
      <c r="Z531" s="27"/>
      <c r="AA531" s="27"/>
      <c r="AB531" s="27"/>
      <c r="AC531" s="27"/>
      <c r="AD531" s="27"/>
      <c r="AE531" s="27"/>
      <c r="AF531" s="27"/>
      <c r="AG531" s="27"/>
      <c r="AH531" s="27"/>
      <c r="AI531" s="106" t="s">
        <v>157</v>
      </c>
      <c r="AJ531" s="44"/>
      <c r="AK531" s="27"/>
      <c r="AL531" s="27"/>
      <c r="AM531" s="44"/>
      <c r="AN531" s="44"/>
      <c r="AO531" s="44"/>
      <c r="AP531" s="44"/>
      <c r="AQ531" s="7">
        <v>3</v>
      </c>
      <c r="AR531" s="3">
        <f t="shared" ref="AR531:AR539" si="76">34*2</f>
        <v>68</v>
      </c>
      <c r="AS531" s="8">
        <f t="shared" si="69"/>
        <v>4.4117647058823532E-2</v>
      </c>
    </row>
    <row r="532" spans="1:45" x14ac:dyDescent="0.2">
      <c r="A532" s="108"/>
      <c r="B532" s="109"/>
      <c r="C532" s="93" t="s">
        <v>116</v>
      </c>
      <c r="D532" s="59"/>
      <c r="E532" s="27"/>
      <c r="F532" s="27"/>
      <c r="G532" s="27"/>
      <c r="H532" s="27"/>
      <c r="I532" s="27"/>
      <c r="J532" s="99" t="s">
        <v>159</v>
      </c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99" t="s">
        <v>157</v>
      </c>
      <c r="Z532" s="27"/>
      <c r="AA532" s="27"/>
      <c r="AB532" s="27"/>
      <c r="AC532" s="27"/>
      <c r="AD532" s="27"/>
      <c r="AE532" s="27"/>
      <c r="AF532" s="27"/>
      <c r="AG532" s="27"/>
      <c r="AH532" s="27"/>
      <c r="AI532" s="106" t="s">
        <v>157</v>
      </c>
      <c r="AJ532" s="44"/>
      <c r="AK532" s="27"/>
      <c r="AL532" s="27"/>
      <c r="AM532" s="44"/>
      <c r="AN532" s="44"/>
      <c r="AO532" s="44"/>
      <c r="AP532" s="44"/>
      <c r="AQ532" s="7">
        <v>3</v>
      </c>
      <c r="AR532" s="3">
        <f t="shared" si="76"/>
        <v>68</v>
      </c>
      <c r="AS532" s="8">
        <f t="shared" si="69"/>
        <v>4.4117647058823532E-2</v>
      </c>
    </row>
    <row r="533" spans="1:45" x14ac:dyDescent="0.2">
      <c r="A533" s="108"/>
      <c r="B533" s="109"/>
      <c r="C533" s="93" t="s">
        <v>151</v>
      </c>
      <c r="D533" s="59"/>
      <c r="E533" s="27"/>
      <c r="F533" s="27"/>
      <c r="G533" s="27"/>
      <c r="H533" s="27"/>
      <c r="I533" s="27"/>
      <c r="J533" s="99" t="s">
        <v>159</v>
      </c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99" t="s">
        <v>157</v>
      </c>
      <c r="Z533" s="27"/>
      <c r="AA533" s="27"/>
      <c r="AB533" s="27"/>
      <c r="AC533" s="27"/>
      <c r="AD533" s="27"/>
      <c r="AE533" s="27"/>
      <c r="AF533" s="27"/>
      <c r="AG533" s="27"/>
      <c r="AH533" s="27"/>
      <c r="AI533" s="106" t="s">
        <v>157</v>
      </c>
      <c r="AJ533" s="44"/>
      <c r="AK533" s="27"/>
      <c r="AL533" s="27"/>
      <c r="AM533" s="44"/>
      <c r="AN533" s="44"/>
      <c r="AO533" s="44"/>
      <c r="AP533" s="44"/>
      <c r="AQ533" s="7">
        <v>3</v>
      </c>
      <c r="AR533" s="3">
        <f t="shared" si="76"/>
        <v>68</v>
      </c>
      <c r="AS533" s="8">
        <f t="shared" si="69"/>
        <v>4.4117647058823532E-2</v>
      </c>
    </row>
    <row r="534" spans="1:45" x14ac:dyDescent="0.2">
      <c r="A534" s="108"/>
      <c r="B534" s="109"/>
      <c r="C534" s="53" t="s">
        <v>152</v>
      </c>
      <c r="D534" s="52"/>
      <c r="E534" s="27"/>
      <c r="F534" s="27"/>
      <c r="G534" s="27"/>
      <c r="H534" s="27"/>
      <c r="I534" s="27"/>
      <c r="J534" s="99" t="s">
        <v>159</v>
      </c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99" t="s">
        <v>157</v>
      </c>
      <c r="Z534" s="27"/>
      <c r="AA534" s="27"/>
      <c r="AB534" s="27"/>
      <c r="AC534" s="27"/>
      <c r="AD534" s="27"/>
      <c r="AE534" s="27"/>
      <c r="AF534" s="27"/>
      <c r="AG534" s="27"/>
      <c r="AH534" s="27"/>
      <c r="AI534" s="106" t="s">
        <v>157</v>
      </c>
      <c r="AJ534" s="44"/>
      <c r="AK534" s="27"/>
      <c r="AL534" s="27"/>
      <c r="AM534" s="44"/>
      <c r="AN534" s="44"/>
      <c r="AO534" s="44"/>
      <c r="AP534" s="44"/>
      <c r="AQ534" s="7">
        <v>3</v>
      </c>
      <c r="AR534" s="3">
        <f t="shared" si="76"/>
        <v>68</v>
      </c>
      <c r="AS534" s="8">
        <f t="shared" si="69"/>
        <v>4.4117647058823532E-2</v>
      </c>
    </row>
    <row r="535" spans="1:45" x14ac:dyDescent="0.2">
      <c r="A535" s="108"/>
      <c r="B535" s="109" t="s">
        <v>29</v>
      </c>
      <c r="C535" s="53" t="s">
        <v>114</v>
      </c>
      <c r="D535" s="52"/>
      <c r="E535" s="27"/>
      <c r="F535" s="27"/>
      <c r="G535" s="27"/>
      <c r="H535" s="27"/>
      <c r="I535" s="27"/>
      <c r="J535" s="99" t="s">
        <v>159</v>
      </c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99" t="s">
        <v>157</v>
      </c>
      <c r="Z535" s="27"/>
      <c r="AA535" s="27"/>
      <c r="AB535" s="27"/>
      <c r="AC535" s="27"/>
      <c r="AD535" s="27"/>
      <c r="AE535" s="27"/>
      <c r="AF535" s="27"/>
      <c r="AG535" s="27"/>
      <c r="AH535" s="27"/>
      <c r="AI535" s="106" t="s">
        <v>157</v>
      </c>
      <c r="AJ535" s="44"/>
      <c r="AK535" s="27"/>
      <c r="AL535" s="27"/>
      <c r="AM535" s="44"/>
      <c r="AN535" s="44"/>
      <c r="AO535" s="44"/>
      <c r="AP535" s="44"/>
      <c r="AQ535" s="7">
        <v>3</v>
      </c>
      <c r="AR535" s="3">
        <f t="shared" si="76"/>
        <v>68</v>
      </c>
      <c r="AS535" s="8">
        <f t="shared" si="69"/>
        <v>4.4117647058823532E-2</v>
      </c>
    </row>
    <row r="536" spans="1:45" x14ac:dyDescent="0.2">
      <c r="A536" s="108"/>
      <c r="B536" s="109"/>
      <c r="C536" s="53" t="s">
        <v>115</v>
      </c>
      <c r="D536" s="52"/>
      <c r="E536" s="27"/>
      <c r="F536" s="27"/>
      <c r="G536" s="27"/>
      <c r="H536" s="27"/>
      <c r="I536" s="27"/>
      <c r="J536" s="99" t="s">
        <v>159</v>
      </c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99" t="s">
        <v>157</v>
      </c>
      <c r="Z536" s="27"/>
      <c r="AA536" s="27"/>
      <c r="AB536" s="27"/>
      <c r="AC536" s="27"/>
      <c r="AD536" s="27"/>
      <c r="AE536" s="27"/>
      <c r="AF536" s="27"/>
      <c r="AG536" s="27"/>
      <c r="AH536" s="27"/>
      <c r="AI536" s="106" t="s">
        <v>157</v>
      </c>
      <c r="AJ536" s="44"/>
      <c r="AK536" s="27"/>
      <c r="AL536" s="27"/>
      <c r="AM536" s="44"/>
      <c r="AN536" s="44"/>
      <c r="AO536" s="44"/>
      <c r="AP536" s="44"/>
      <c r="AQ536" s="7">
        <v>3</v>
      </c>
      <c r="AR536" s="3">
        <f t="shared" si="76"/>
        <v>68</v>
      </c>
      <c r="AS536" s="8">
        <f t="shared" si="69"/>
        <v>4.4117647058823532E-2</v>
      </c>
    </row>
    <row r="537" spans="1:45" x14ac:dyDescent="0.2">
      <c r="A537" s="108"/>
      <c r="B537" s="109"/>
      <c r="C537" s="93" t="s">
        <v>116</v>
      </c>
      <c r="D537" s="59"/>
      <c r="E537" s="27"/>
      <c r="F537" s="27"/>
      <c r="G537" s="27"/>
      <c r="H537" s="27"/>
      <c r="I537" s="27"/>
      <c r="J537" s="99" t="s">
        <v>159</v>
      </c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99" t="s">
        <v>157</v>
      </c>
      <c r="Z537" s="27"/>
      <c r="AA537" s="27"/>
      <c r="AB537" s="27"/>
      <c r="AC537" s="27"/>
      <c r="AD537" s="27"/>
      <c r="AE537" s="27"/>
      <c r="AF537" s="27"/>
      <c r="AG537" s="27"/>
      <c r="AH537" s="27"/>
      <c r="AI537" s="106" t="s">
        <v>157</v>
      </c>
      <c r="AJ537" s="44"/>
      <c r="AK537" s="27"/>
      <c r="AL537" s="27"/>
      <c r="AM537" s="44"/>
      <c r="AN537" s="44"/>
      <c r="AO537" s="44"/>
      <c r="AP537" s="44"/>
      <c r="AQ537" s="7">
        <v>3</v>
      </c>
      <c r="AR537" s="3">
        <f t="shared" si="76"/>
        <v>68</v>
      </c>
      <c r="AS537" s="8">
        <f t="shared" si="69"/>
        <v>4.4117647058823532E-2</v>
      </c>
    </row>
    <row r="538" spans="1:45" x14ac:dyDescent="0.2">
      <c r="A538" s="108"/>
      <c r="B538" s="109"/>
      <c r="C538" s="93" t="s">
        <v>151</v>
      </c>
      <c r="D538" s="59"/>
      <c r="E538" s="27"/>
      <c r="F538" s="27"/>
      <c r="G538" s="27"/>
      <c r="H538" s="27"/>
      <c r="I538" s="27"/>
      <c r="J538" s="99" t="s">
        <v>159</v>
      </c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99" t="s">
        <v>157</v>
      </c>
      <c r="Z538" s="27"/>
      <c r="AA538" s="27"/>
      <c r="AB538" s="27"/>
      <c r="AC538" s="27"/>
      <c r="AD538" s="27"/>
      <c r="AE538" s="27"/>
      <c r="AF538" s="27"/>
      <c r="AG538" s="27"/>
      <c r="AH538" s="27"/>
      <c r="AI538" s="106" t="s">
        <v>157</v>
      </c>
      <c r="AJ538" s="44"/>
      <c r="AK538" s="27"/>
      <c r="AL538" s="27"/>
      <c r="AM538" s="44"/>
      <c r="AN538" s="44"/>
      <c r="AO538" s="44"/>
      <c r="AP538" s="44"/>
      <c r="AQ538" s="7">
        <v>3</v>
      </c>
      <c r="AR538" s="3">
        <f t="shared" si="76"/>
        <v>68</v>
      </c>
      <c r="AS538" s="8">
        <f t="shared" si="69"/>
        <v>4.4117647058823532E-2</v>
      </c>
    </row>
    <row r="539" spans="1:45" x14ac:dyDescent="0.2">
      <c r="A539" s="108"/>
      <c r="B539" s="109"/>
      <c r="C539" s="53" t="s">
        <v>152</v>
      </c>
      <c r="D539" s="52"/>
      <c r="E539" s="27"/>
      <c r="F539" s="27"/>
      <c r="G539" s="27"/>
      <c r="H539" s="27"/>
      <c r="I539" s="27"/>
      <c r="J539" s="99" t="s">
        <v>159</v>
      </c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99" t="s">
        <v>157</v>
      </c>
      <c r="Z539" s="27"/>
      <c r="AA539" s="27"/>
      <c r="AB539" s="27"/>
      <c r="AC539" s="27"/>
      <c r="AD539" s="27"/>
      <c r="AE539" s="27"/>
      <c r="AF539" s="27"/>
      <c r="AG539" s="27"/>
      <c r="AH539" s="27"/>
      <c r="AI539" s="106" t="s">
        <v>157</v>
      </c>
      <c r="AJ539" s="44"/>
      <c r="AK539" s="27"/>
      <c r="AL539" s="27"/>
      <c r="AM539" s="44"/>
      <c r="AN539" s="44"/>
      <c r="AO539" s="44"/>
      <c r="AP539" s="44"/>
      <c r="AQ539" s="7">
        <v>3</v>
      </c>
      <c r="AR539" s="3">
        <f t="shared" si="76"/>
        <v>68</v>
      </c>
      <c r="AS539" s="8">
        <f t="shared" si="69"/>
        <v>4.4117647058823532E-2</v>
      </c>
    </row>
    <row r="540" spans="1:45" x14ac:dyDescent="0.2">
      <c r="A540" s="108"/>
      <c r="B540" s="109" t="s">
        <v>87</v>
      </c>
      <c r="C540" s="53" t="s">
        <v>114</v>
      </c>
      <c r="D540" s="52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44"/>
      <c r="AJ540" s="44"/>
      <c r="AK540" s="27"/>
      <c r="AL540" s="27"/>
      <c r="AM540" s="44"/>
      <c r="AN540" s="44"/>
      <c r="AO540" s="44"/>
      <c r="AP540" s="44"/>
      <c r="AQ540" s="7">
        <f t="shared" si="70"/>
        <v>0</v>
      </c>
      <c r="AR540" s="3">
        <f>34*1</f>
        <v>34</v>
      </c>
      <c r="AS540" s="8">
        <f t="shared" si="69"/>
        <v>0</v>
      </c>
    </row>
    <row r="541" spans="1:45" x14ac:dyDescent="0.2">
      <c r="A541" s="108"/>
      <c r="B541" s="109"/>
      <c r="C541" s="53" t="s">
        <v>115</v>
      </c>
      <c r="D541" s="52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44"/>
      <c r="AJ541" s="44"/>
      <c r="AK541" s="27"/>
      <c r="AL541" s="27"/>
      <c r="AM541" s="44"/>
      <c r="AN541" s="44"/>
      <c r="AO541" s="44"/>
      <c r="AP541" s="44"/>
      <c r="AQ541" s="7">
        <f t="shared" si="70"/>
        <v>0</v>
      </c>
      <c r="AR541" s="3">
        <f t="shared" ref="AR541:AR549" si="77">34*1</f>
        <v>34</v>
      </c>
      <c r="AS541" s="8">
        <f t="shared" si="69"/>
        <v>0</v>
      </c>
    </row>
    <row r="542" spans="1:45" x14ac:dyDescent="0.2">
      <c r="A542" s="108"/>
      <c r="B542" s="109"/>
      <c r="C542" s="93" t="s">
        <v>116</v>
      </c>
      <c r="D542" s="59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44"/>
      <c r="AJ542" s="44"/>
      <c r="AK542" s="27"/>
      <c r="AL542" s="27"/>
      <c r="AM542" s="44"/>
      <c r="AN542" s="44"/>
      <c r="AO542" s="44"/>
      <c r="AP542" s="44"/>
      <c r="AQ542" s="7">
        <f t="shared" si="70"/>
        <v>0</v>
      </c>
      <c r="AR542" s="3">
        <f t="shared" si="77"/>
        <v>34</v>
      </c>
      <c r="AS542" s="8">
        <f t="shared" si="69"/>
        <v>0</v>
      </c>
    </row>
    <row r="543" spans="1:45" x14ac:dyDescent="0.2">
      <c r="A543" s="108"/>
      <c r="B543" s="109"/>
      <c r="C543" s="93" t="s">
        <v>151</v>
      </c>
      <c r="D543" s="59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44"/>
      <c r="AJ543" s="44"/>
      <c r="AK543" s="27"/>
      <c r="AL543" s="27"/>
      <c r="AM543" s="44"/>
      <c r="AN543" s="44"/>
      <c r="AO543" s="44"/>
      <c r="AP543" s="44"/>
      <c r="AQ543" s="7">
        <f t="shared" si="70"/>
        <v>0</v>
      </c>
      <c r="AR543" s="3">
        <f t="shared" si="77"/>
        <v>34</v>
      </c>
      <c r="AS543" s="8">
        <f t="shared" si="69"/>
        <v>0</v>
      </c>
    </row>
    <row r="544" spans="1:45" x14ac:dyDescent="0.2">
      <c r="A544" s="108"/>
      <c r="B544" s="109"/>
      <c r="C544" s="53" t="s">
        <v>152</v>
      </c>
      <c r="D544" s="52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44"/>
      <c r="AJ544" s="44"/>
      <c r="AK544" s="27"/>
      <c r="AL544" s="27"/>
      <c r="AM544" s="44"/>
      <c r="AN544" s="44"/>
      <c r="AO544" s="44"/>
      <c r="AP544" s="44"/>
      <c r="AQ544" s="7">
        <f t="shared" si="70"/>
        <v>0</v>
      </c>
      <c r="AR544" s="3">
        <f t="shared" si="77"/>
        <v>34</v>
      </c>
      <c r="AS544" s="8">
        <f t="shared" si="69"/>
        <v>0</v>
      </c>
    </row>
    <row r="545" spans="1:45" x14ac:dyDescent="0.2">
      <c r="A545" s="108"/>
      <c r="B545" s="109" t="s">
        <v>110</v>
      </c>
      <c r="C545" s="53" t="s">
        <v>114</v>
      </c>
      <c r="D545" s="52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44"/>
      <c r="AJ545" s="106" t="s">
        <v>157</v>
      </c>
      <c r="AK545" s="27"/>
      <c r="AL545" s="27"/>
      <c r="AM545" s="44"/>
      <c r="AN545" s="44"/>
      <c r="AO545" s="44"/>
      <c r="AP545" s="44"/>
      <c r="AQ545" s="7">
        <v>1</v>
      </c>
      <c r="AR545" s="3">
        <f t="shared" si="77"/>
        <v>34</v>
      </c>
      <c r="AS545" s="8">
        <f t="shared" si="69"/>
        <v>2.9411764705882353E-2</v>
      </c>
    </row>
    <row r="546" spans="1:45" x14ac:dyDescent="0.2">
      <c r="A546" s="108"/>
      <c r="B546" s="109"/>
      <c r="C546" s="53" t="s">
        <v>115</v>
      </c>
      <c r="D546" s="52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44"/>
      <c r="AJ546" s="106" t="s">
        <v>157</v>
      </c>
      <c r="AK546" s="27"/>
      <c r="AL546" s="27"/>
      <c r="AM546" s="44"/>
      <c r="AN546" s="44"/>
      <c r="AO546" s="44"/>
      <c r="AP546" s="44"/>
      <c r="AQ546" s="7">
        <v>1</v>
      </c>
      <c r="AR546" s="3">
        <f t="shared" si="77"/>
        <v>34</v>
      </c>
      <c r="AS546" s="8">
        <f t="shared" si="69"/>
        <v>2.9411764705882353E-2</v>
      </c>
    </row>
    <row r="547" spans="1:45" x14ac:dyDescent="0.2">
      <c r="A547" s="108"/>
      <c r="B547" s="109"/>
      <c r="C547" s="93" t="s">
        <v>116</v>
      </c>
      <c r="D547" s="59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44"/>
      <c r="AJ547" s="106" t="s">
        <v>157</v>
      </c>
      <c r="AK547" s="27"/>
      <c r="AL547" s="27"/>
      <c r="AM547" s="44"/>
      <c r="AN547" s="44"/>
      <c r="AO547" s="44"/>
      <c r="AP547" s="44"/>
      <c r="AQ547" s="7">
        <v>1</v>
      </c>
      <c r="AR547" s="3">
        <f t="shared" si="77"/>
        <v>34</v>
      </c>
      <c r="AS547" s="8">
        <f t="shared" si="69"/>
        <v>2.9411764705882353E-2</v>
      </c>
    </row>
    <row r="548" spans="1:45" x14ac:dyDescent="0.2">
      <c r="A548" s="108"/>
      <c r="B548" s="109"/>
      <c r="C548" s="93" t="s">
        <v>153</v>
      </c>
      <c r="D548" s="59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44"/>
      <c r="AJ548" s="106" t="s">
        <v>157</v>
      </c>
      <c r="AK548" s="27"/>
      <c r="AL548" s="27"/>
      <c r="AM548" s="44"/>
      <c r="AN548" s="44"/>
      <c r="AO548" s="44"/>
      <c r="AP548" s="44"/>
      <c r="AQ548" s="7">
        <v>1</v>
      </c>
      <c r="AR548" s="3">
        <f t="shared" si="77"/>
        <v>34</v>
      </c>
      <c r="AS548" s="8">
        <f t="shared" si="69"/>
        <v>2.9411764705882353E-2</v>
      </c>
    </row>
    <row r="549" spans="1:45" x14ac:dyDescent="0.2">
      <c r="A549" s="108"/>
      <c r="B549" s="109"/>
      <c r="C549" s="53" t="s">
        <v>152</v>
      </c>
      <c r="D549" s="52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44"/>
      <c r="AJ549" s="106" t="s">
        <v>157</v>
      </c>
      <c r="AK549" s="27"/>
      <c r="AL549" s="27"/>
      <c r="AM549" s="44"/>
      <c r="AN549" s="44"/>
      <c r="AO549" s="44"/>
      <c r="AP549" s="44"/>
      <c r="AQ549" s="7">
        <v>1</v>
      </c>
      <c r="AR549" s="3">
        <f t="shared" si="77"/>
        <v>34</v>
      </c>
      <c r="AS549" s="8">
        <f t="shared" si="69"/>
        <v>2.9411764705882353E-2</v>
      </c>
    </row>
    <row r="550" spans="1:45" ht="12.75" customHeight="1" x14ac:dyDescent="0.2">
      <c r="A550" s="108"/>
      <c r="B550" s="109" t="s">
        <v>74</v>
      </c>
      <c r="C550" s="53" t="s">
        <v>114</v>
      </c>
      <c r="D550" s="54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43"/>
      <c r="U550" s="27"/>
      <c r="V550" s="27"/>
      <c r="W550" s="27"/>
      <c r="X550" s="27"/>
      <c r="Y550" s="27"/>
      <c r="Z550" s="27"/>
      <c r="AA550" s="27"/>
      <c r="AB550" s="27"/>
      <c r="AC550" s="27"/>
      <c r="AD550" s="43"/>
      <c r="AE550" s="27"/>
      <c r="AF550" s="27"/>
      <c r="AG550" s="27"/>
      <c r="AH550" s="27"/>
      <c r="AI550" s="44"/>
      <c r="AJ550" s="44"/>
      <c r="AK550" s="27"/>
      <c r="AL550" s="27"/>
      <c r="AM550" s="44"/>
      <c r="AN550" s="44"/>
      <c r="AO550" s="44"/>
      <c r="AP550" s="44"/>
      <c r="AQ550" s="7">
        <f t="shared" si="70"/>
        <v>0</v>
      </c>
      <c r="AR550" s="3">
        <f>34*2</f>
        <v>68</v>
      </c>
      <c r="AS550" s="8">
        <f t="shared" si="69"/>
        <v>0</v>
      </c>
    </row>
    <row r="551" spans="1:45" ht="12.75" customHeight="1" x14ac:dyDescent="0.2">
      <c r="A551" s="108"/>
      <c r="B551" s="109"/>
      <c r="C551" s="53" t="s">
        <v>115</v>
      </c>
      <c r="D551" s="54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45"/>
      <c r="T551" s="43"/>
      <c r="U551" s="27"/>
      <c r="V551" s="27"/>
      <c r="W551" s="27"/>
      <c r="X551" s="27"/>
      <c r="Y551" s="27"/>
      <c r="Z551" s="27"/>
      <c r="AA551" s="27"/>
      <c r="AB551" s="27"/>
      <c r="AC551" s="45"/>
      <c r="AD551" s="43"/>
      <c r="AE551" s="27"/>
      <c r="AF551" s="27"/>
      <c r="AG551" s="27"/>
      <c r="AH551" s="27"/>
      <c r="AI551" s="44"/>
      <c r="AJ551" s="44"/>
      <c r="AK551" s="27"/>
      <c r="AL551" s="27"/>
      <c r="AM551" s="44"/>
      <c r="AN551" s="44"/>
      <c r="AO551" s="44"/>
      <c r="AP551" s="44"/>
      <c r="AQ551" s="7">
        <f t="shared" si="70"/>
        <v>0</v>
      </c>
      <c r="AR551" s="3">
        <f t="shared" ref="AR551:AR554" si="78">34*2</f>
        <v>68</v>
      </c>
      <c r="AS551" s="8">
        <f t="shared" si="69"/>
        <v>0</v>
      </c>
    </row>
    <row r="552" spans="1:45" ht="12.75" customHeight="1" x14ac:dyDescent="0.2">
      <c r="A552" s="108"/>
      <c r="B552" s="109"/>
      <c r="C552" s="93" t="s">
        <v>116</v>
      </c>
      <c r="D552" s="54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45"/>
      <c r="T552" s="43"/>
      <c r="U552" s="27"/>
      <c r="V552" s="27"/>
      <c r="W552" s="27"/>
      <c r="X552" s="27"/>
      <c r="Y552" s="27"/>
      <c r="Z552" s="27"/>
      <c r="AA552" s="27"/>
      <c r="AB552" s="27"/>
      <c r="AC552" s="45"/>
      <c r="AD552" s="43"/>
      <c r="AE552" s="27"/>
      <c r="AF552" s="27"/>
      <c r="AG552" s="27"/>
      <c r="AH552" s="27"/>
      <c r="AI552" s="44"/>
      <c r="AJ552" s="44"/>
      <c r="AK552" s="27"/>
      <c r="AL552" s="27"/>
      <c r="AM552" s="44"/>
      <c r="AN552" s="44"/>
      <c r="AO552" s="44"/>
      <c r="AP552" s="44"/>
      <c r="AQ552" s="7">
        <f t="shared" si="70"/>
        <v>0</v>
      </c>
      <c r="AR552" s="3">
        <f t="shared" si="78"/>
        <v>68</v>
      </c>
      <c r="AS552" s="8">
        <f t="shared" si="69"/>
        <v>0</v>
      </c>
    </row>
    <row r="553" spans="1:45" ht="12.75" customHeight="1" x14ac:dyDescent="0.2">
      <c r="A553" s="108"/>
      <c r="B553" s="109"/>
      <c r="C553" s="93" t="s">
        <v>151</v>
      </c>
      <c r="D553" s="54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45"/>
      <c r="T553" s="43"/>
      <c r="U553" s="27"/>
      <c r="V553" s="27"/>
      <c r="W553" s="27"/>
      <c r="X553" s="27"/>
      <c r="Y553" s="27"/>
      <c r="Z553" s="27"/>
      <c r="AA553" s="27"/>
      <c r="AB553" s="27"/>
      <c r="AC553" s="45"/>
      <c r="AD553" s="43"/>
      <c r="AE553" s="27"/>
      <c r="AF553" s="27"/>
      <c r="AG553" s="27"/>
      <c r="AH553" s="27"/>
      <c r="AI553" s="44"/>
      <c r="AJ553" s="44"/>
      <c r="AK553" s="27"/>
      <c r="AL553" s="27"/>
      <c r="AM553" s="44"/>
      <c r="AN553" s="44"/>
      <c r="AO553" s="44"/>
      <c r="AP553" s="44"/>
      <c r="AQ553" s="7">
        <f t="shared" si="70"/>
        <v>0</v>
      </c>
      <c r="AR553" s="3">
        <f t="shared" si="78"/>
        <v>68</v>
      </c>
      <c r="AS553" s="8">
        <f t="shared" si="69"/>
        <v>0</v>
      </c>
    </row>
    <row r="554" spans="1:45" ht="12.75" customHeight="1" x14ac:dyDescent="0.2">
      <c r="A554" s="108"/>
      <c r="B554" s="109"/>
      <c r="C554" s="53" t="s">
        <v>152</v>
      </c>
      <c r="D554" s="52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43"/>
      <c r="T554" s="27"/>
      <c r="U554" s="27"/>
      <c r="V554" s="27"/>
      <c r="W554" s="27"/>
      <c r="X554" s="27"/>
      <c r="Y554" s="27"/>
      <c r="Z554" s="27"/>
      <c r="AA554" s="27"/>
      <c r="AB554" s="27"/>
      <c r="AC554" s="43"/>
      <c r="AD554" s="27"/>
      <c r="AE554" s="27"/>
      <c r="AF554" s="27"/>
      <c r="AG554" s="27"/>
      <c r="AH554" s="27"/>
      <c r="AI554" s="44"/>
      <c r="AJ554" s="44"/>
      <c r="AK554" s="27"/>
      <c r="AL554" s="27"/>
      <c r="AM554" s="44"/>
      <c r="AN554" s="44"/>
      <c r="AO554" s="44"/>
      <c r="AP554" s="44"/>
      <c r="AQ554" s="7">
        <f t="shared" si="70"/>
        <v>0</v>
      </c>
      <c r="AR554" s="3">
        <f t="shared" si="78"/>
        <v>68</v>
      </c>
      <c r="AS554" s="8">
        <f t="shared" si="69"/>
        <v>0</v>
      </c>
    </row>
    <row r="555" spans="1:45" ht="27" customHeight="1" x14ac:dyDescent="0.2">
      <c r="A555" s="69"/>
      <c r="B555" s="70"/>
      <c r="C555" s="70"/>
      <c r="D555" s="70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9"/>
      <c r="AN555" s="69"/>
      <c r="AO555" s="69"/>
      <c r="AP555" s="69"/>
      <c r="AQ555" s="69"/>
      <c r="AR555" s="69"/>
      <c r="AS555" s="69"/>
    </row>
    <row r="556" spans="1:45" ht="111.75" customHeight="1" x14ac:dyDescent="0.2">
      <c r="A556" s="119" t="s">
        <v>41</v>
      </c>
      <c r="B556" s="120"/>
      <c r="C556" s="120"/>
      <c r="D556" s="121"/>
      <c r="E556" s="158" t="s">
        <v>40</v>
      </c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39" t="s">
        <v>20</v>
      </c>
      <c r="AR556" s="162" t="s">
        <v>22</v>
      </c>
      <c r="AS556" s="163" t="s">
        <v>21</v>
      </c>
    </row>
    <row r="557" spans="1:45" ht="12.75" customHeight="1" x14ac:dyDescent="0.2">
      <c r="A557" s="113" t="s">
        <v>0</v>
      </c>
      <c r="B557" s="114"/>
      <c r="C557" s="115"/>
      <c r="D557" s="23" t="s">
        <v>18</v>
      </c>
      <c r="E557" s="109" t="s">
        <v>1</v>
      </c>
      <c r="F557" s="109"/>
      <c r="G557" s="109"/>
      <c r="H557" s="109"/>
      <c r="I557" s="109" t="s">
        <v>2</v>
      </c>
      <c r="J557" s="109"/>
      <c r="K557" s="109"/>
      <c r="L557" s="109"/>
      <c r="M557" s="109" t="s">
        <v>3</v>
      </c>
      <c r="N557" s="109"/>
      <c r="O557" s="109"/>
      <c r="P557" s="109"/>
      <c r="Q557" s="109" t="s">
        <v>4</v>
      </c>
      <c r="R557" s="109"/>
      <c r="S557" s="109"/>
      <c r="T557" s="109"/>
      <c r="U557" s="109" t="s">
        <v>5</v>
      </c>
      <c r="V557" s="109"/>
      <c r="W557" s="109"/>
      <c r="X557" s="109" t="s">
        <v>6</v>
      </c>
      <c r="Y557" s="109"/>
      <c r="Z557" s="109"/>
      <c r="AA557" s="109"/>
      <c r="AB557" s="109" t="s">
        <v>7</v>
      </c>
      <c r="AC557" s="109"/>
      <c r="AD557" s="109"/>
      <c r="AE557" s="109" t="s">
        <v>8</v>
      </c>
      <c r="AF557" s="109"/>
      <c r="AG557" s="109"/>
      <c r="AH557" s="109"/>
      <c r="AI557" s="109"/>
      <c r="AJ557" s="109" t="s">
        <v>9</v>
      </c>
      <c r="AK557" s="109"/>
      <c r="AL557" s="109"/>
      <c r="AM557" s="109" t="s">
        <v>10</v>
      </c>
      <c r="AN557" s="109"/>
      <c r="AO557" s="109"/>
      <c r="AP557" s="109"/>
      <c r="AQ557" s="139"/>
      <c r="AR557" s="162"/>
      <c r="AS557" s="163"/>
    </row>
    <row r="558" spans="1:45" x14ac:dyDescent="0.2">
      <c r="A558" s="116"/>
      <c r="B558" s="117"/>
      <c r="C558" s="118"/>
      <c r="D558" s="23" t="s">
        <v>19</v>
      </c>
      <c r="E558" s="5">
        <v>1</v>
      </c>
      <c r="F558" s="5">
        <v>2</v>
      </c>
      <c r="G558" s="5">
        <v>3</v>
      </c>
      <c r="H558" s="5">
        <v>4</v>
      </c>
      <c r="I558" s="5">
        <v>5</v>
      </c>
      <c r="J558" s="5">
        <v>6</v>
      </c>
      <c r="K558" s="5">
        <v>7</v>
      </c>
      <c r="L558" s="5">
        <v>8</v>
      </c>
      <c r="M558" s="5">
        <v>9</v>
      </c>
      <c r="N558" s="5">
        <v>10</v>
      </c>
      <c r="O558" s="5">
        <v>11</v>
      </c>
      <c r="P558" s="5">
        <v>12</v>
      </c>
      <c r="Q558" s="5">
        <v>13</v>
      </c>
      <c r="R558" s="5">
        <v>14</v>
      </c>
      <c r="S558" s="5">
        <v>15</v>
      </c>
      <c r="T558" s="5">
        <v>16</v>
      </c>
      <c r="U558" s="5">
        <v>17</v>
      </c>
      <c r="V558" s="5">
        <v>18</v>
      </c>
      <c r="W558" s="5">
        <v>19</v>
      </c>
      <c r="X558" s="5">
        <v>20</v>
      </c>
      <c r="Y558" s="5">
        <v>21</v>
      </c>
      <c r="Z558" s="5">
        <v>22</v>
      </c>
      <c r="AA558" s="5">
        <v>23</v>
      </c>
      <c r="AB558" s="5">
        <v>24</v>
      </c>
      <c r="AC558" s="5">
        <v>25</v>
      </c>
      <c r="AD558" s="5">
        <v>26</v>
      </c>
      <c r="AE558" s="5">
        <v>27</v>
      </c>
      <c r="AF558" s="5">
        <v>28</v>
      </c>
      <c r="AG558" s="5">
        <v>29</v>
      </c>
      <c r="AH558" s="5">
        <v>30</v>
      </c>
      <c r="AI558" s="5">
        <v>31</v>
      </c>
      <c r="AJ558" s="5">
        <v>32</v>
      </c>
      <c r="AK558" s="5">
        <v>33</v>
      </c>
      <c r="AL558" s="5">
        <v>34</v>
      </c>
      <c r="AM558" s="5">
        <v>35</v>
      </c>
      <c r="AN558" s="5">
        <v>36</v>
      </c>
      <c r="AO558" s="5">
        <v>37</v>
      </c>
      <c r="AP558" s="5">
        <v>38</v>
      </c>
      <c r="AQ558" s="139"/>
      <c r="AR558" s="162"/>
      <c r="AS558" s="163"/>
    </row>
    <row r="559" spans="1:45" x14ac:dyDescent="0.2">
      <c r="A559" s="108" t="s">
        <v>25</v>
      </c>
      <c r="B559" s="110" t="s">
        <v>13</v>
      </c>
      <c r="C559" s="55" t="s">
        <v>117</v>
      </c>
      <c r="D559" s="54"/>
      <c r="E559" s="4"/>
      <c r="F559" s="27"/>
      <c r="G559" s="27"/>
      <c r="H559" s="99" t="s">
        <v>159</v>
      </c>
      <c r="I559" s="27"/>
      <c r="J559" s="27"/>
      <c r="K559" s="27"/>
      <c r="L559" s="99" t="s">
        <v>157</v>
      </c>
      <c r="M559" s="27"/>
      <c r="N559" s="27"/>
      <c r="O559" s="27"/>
      <c r="P559" s="27"/>
      <c r="Q559" s="27"/>
      <c r="R559" s="27"/>
      <c r="S559" s="99" t="s">
        <v>157</v>
      </c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99" t="s">
        <v>157</v>
      </c>
      <c r="AE559" s="27"/>
      <c r="AF559" s="27"/>
      <c r="AG559" s="27"/>
      <c r="AH559" s="27"/>
      <c r="AI559" s="100" t="s">
        <v>160</v>
      </c>
      <c r="AJ559" s="27"/>
      <c r="AK559" s="27"/>
      <c r="AL559" s="99" t="s">
        <v>157</v>
      </c>
      <c r="AM559" s="44"/>
      <c r="AN559" s="44"/>
      <c r="AO559" s="44"/>
      <c r="AP559" s="44"/>
      <c r="AQ559" s="7">
        <v>6</v>
      </c>
      <c r="AR559" s="83">
        <f>34*2</f>
        <v>68</v>
      </c>
      <c r="AS559" s="8">
        <f t="shared" ref="AS559:AS590" si="79">AQ559/AR559</f>
        <v>8.8235294117647065E-2</v>
      </c>
    </row>
    <row r="560" spans="1:45" x14ac:dyDescent="0.2">
      <c r="A560" s="108"/>
      <c r="B560" s="111"/>
      <c r="C560" s="55" t="s">
        <v>118</v>
      </c>
      <c r="D560" s="54"/>
      <c r="E560" s="4"/>
      <c r="F560" s="27"/>
      <c r="G560" s="27"/>
      <c r="H560" s="99" t="s">
        <v>159</v>
      </c>
      <c r="I560" s="27"/>
      <c r="J560" s="27"/>
      <c r="K560" s="27"/>
      <c r="L560" s="99" t="s">
        <v>157</v>
      </c>
      <c r="M560" s="27"/>
      <c r="N560" s="27"/>
      <c r="O560" s="27"/>
      <c r="P560" s="27"/>
      <c r="Q560" s="27"/>
      <c r="R560" s="27"/>
      <c r="S560" s="99" t="s">
        <v>157</v>
      </c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99" t="s">
        <v>157</v>
      </c>
      <c r="AE560" s="27"/>
      <c r="AF560" s="27"/>
      <c r="AG560" s="27"/>
      <c r="AH560" s="27"/>
      <c r="AI560" s="100" t="s">
        <v>160</v>
      </c>
      <c r="AJ560" s="27"/>
      <c r="AK560" s="27"/>
      <c r="AL560" s="99" t="s">
        <v>157</v>
      </c>
      <c r="AM560" s="44"/>
      <c r="AN560" s="44"/>
      <c r="AO560" s="44"/>
      <c r="AP560" s="44"/>
      <c r="AQ560" s="7">
        <v>6</v>
      </c>
      <c r="AR560" s="83">
        <f t="shared" ref="AR560" si="80">34*2</f>
        <v>68</v>
      </c>
      <c r="AS560" s="8">
        <f t="shared" si="79"/>
        <v>8.8235294117647065E-2</v>
      </c>
    </row>
    <row r="561" spans="1:45" x14ac:dyDescent="0.2">
      <c r="A561" s="108"/>
      <c r="B561" s="110" t="s">
        <v>27</v>
      </c>
      <c r="C561" s="55" t="s">
        <v>117</v>
      </c>
      <c r="D561" s="54"/>
      <c r="E561" s="4"/>
      <c r="F561" s="27"/>
      <c r="G561" s="27"/>
      <c r="H561" s="27"/>
      <c r="I561" s="27"/>
      <c r="J561" s="27"/>
      <c r="K561" s="99" t="s">
        <v>157</v>
      </c>
      <c r="L561" s="27"/>
      <c r="M561" s="27"/>
      <c r="N561" s="27"/>
      <c r="O561" s="27"/>
      <c r="P561" s="27"/>
      <c r="Q561" s="27"/>
      <c r="R561" s="27"/>
      <c r="S561" s="27"/>
      <c r="T561" s="99" t="s">
        <v>157</v>
      </c>
      <c r="U561" s="27"/>
      <c r="V561" s="27"/>
      <c r="W561" s="27"/>
      <c r="X561" s="27"/>
      <c r="Y561" s="27"/>
      <c r="Z561" s="27"/>
      <c r="AA561" s="27"/>
      <c r="AB561" s="99" t="s">
        <v>157</v>
      </c>
      <c r="AC561" s="27"/>
      <c r="AD561" s="27"/>
      <c r="AE561" s="27"/>
      <c r="AF561" s="27"/>
      <c r="AG561" s="27"/>
      <c r="AH561" s="27"/>
      <c r="AI561" s="27"/>
      <c r="AJ561" s="99" t="s">
        <v>157</v>
      </c>
      <c r="AK561" s="27"/>
      <c r="AL561" s="27"/>
      <c r="AM561" s="44"/>
      <c r="AN561" s="44"/>
      <c r="AO561" s="44"/>
      <c r="AP561" s="44"/>
      <c r="AQ561" s="7">
        <v>4</v>
      </c>
      <c r="AR561" s="83">
        <f>34*3</f>
        <v>102</v>
      </c>
      <c r="AS561" s="8">
        <f t="shared" si="79"/>
        <v>3.9215686274509803E-2</v>
      </c>
    </row>
    <row r="562" spans="1:45" ht="15" customHeight="1" x14ac:dyDescent="0.2">
      <c r="A562" s="108"/>
      <c r="B562" s="111"/>
      <c r="C562" s="55" t="s">
        <v>118</v>
      </c>
      <c r="D562" s="52"/>
      <c r="E562" s="4"/>
      <c r="F562" s="27"/>
      <c r="G562" s="27"/>
      <c r="H562" s="27"/>
      <c r="I562" s="27"/>
      <c r="J562" s="27"/>
      <c r="K562" s="99" t="s">
        <v>157</v>
      </c>
      <c r="L562" s="27"/>
      <c r="M562" s="27"/>
      <c r="N562" s="27"/>
      <c r="O562" s="27"/>
      <c r="P562" s="27"/>
      <c r="Q562" s="27"/>
      <c r="R562" s="27"/>
      <c r="S562" s="27"/>
      <c r="T562" s="99" t="s">
        <v>157</v>
      </c>
      <c r="U562" s="27"/>
      <c r="V562" s="27"/>
      <c r="W562" s="27"/>
      <c r="X562" s="27"/>
      <c r="Y562" s="27"/>
      <c r="Z562" s="27"/>
      <c r="AA562" s="27"/>
      <c r="AB562" s="99" t="s">
        <v>157</v>
      </c>
      <c r="AC562" s="27"/>
      <c r="AD562" s="27"/>
      <c r="AE562" s="27"/>
      <c r="AF562" s="27"/>
      <c r="AG562" s="27"/>
      <c r="AH562" s="27"/>
      <c r="AI562" s="27"/>
      <c r="AJ562" s="99" t="s">
        <v>157</v>
      </c>
      <c r="AK562" s="27"/>
      <c r="AL562" s="27"/>
      <c r="AM562" s="44"/>
      <c r="AN562" s="44"/>
      <c r="AO562" s="44"/>
      <c r="AP562" s="44"/>
      <c r="AQ562" s="7">
        <v>4</v>
      </c>
      <c r="AR562" s="83">
        <f t="shared" ref="AR562:AR564" si="81">34*3</f>
        <v>102</v>
      </c>
      <c r="AS562" s="8">
        <f t="shared" si="79"/>
        <v>3.9215686274509803E-2</v>
      </c>
    </row>
    <row r="563" spans="1:45" x14ac:dyDescent="0.2">
      <c r="A563" s="108"/>
      <c r="B563" s="110" t="s">
        <v>12</v>
      </c>
      <c r="C563" s="55" t="s">
        <v>117</v>
      </c>
      <c r="D563" s="52"/>
      <c r="E563" s="4"/>
      <c r="F563" s="27"/>
      <c r="G563" s="27"/>
      <c r="H563" s="27"/>
      <c r="I563" s="27"/>
      <c r="J563" s="27"/>
      <c r="K563" s="99" t="s">
        <v>157</v>
      </c>
      <c r="L563" s="27"/>
      <c r="M563" s="27"/>
      <c r="N563" s="27"/>
      <c r="O563" s="27"/>
      <c r="P563" s="27"/>
      <c r="Q563" s="27"/>
      <c r="R563" s="27"/>
      <c r="S563" s="27"/>
      <c r="T563" s="99" t="s">
        <v>157</v>
      </c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44"/>
      <c r="AN563" s="44"/>
      <c r="AO563" s="44"/>
      <c r="AP563" s="44"/>
      <c r="AQ563" s="7">
        <v>2</v>
      </c>
      <c r="AR563" s="83">
        <f t="shared" si="81"/>
        <v>102</v>
      </c>
      <c r="AS563" s="8">
        <f t="shared" si="79"/>
        <v>1.9607843137254902E-2</v>
      </c>
    </row>
    <row r="564" spans="1:45" x14ac:dyDescent="0.2">
      <c r="A564" s="108"/>
      <c r="B564" s="111"/>
      <c r="C564" s="55" t="s">
        <v>118</v>
      </c>
      <c r="D564" s="54"/>
      <c r="E564" s="4"/>
      <c r="F564" s="27"/>
      <c r="G564" s="27"/>
      <c r="H564" s="27"/>
      <c r="I564" s="27"/>
      <c r="J564" s="27"/>
      <c r="K564" s="99" t="s">
        <v>157</v>
      </c>
      <c r="L564" s="27"/>
      <c r="M564" s="27"/>
      <c r="N564" s="27"/>
      <c r="O564" s="27"/>
      <c r="P564" s="27"/>
      <c r="Q564" s="27"/>
      <c r="R564" s="27"/>
      <c r="S564" s="27"/>
      <c r="T564" s="99" t="s">
        <v>157</v>
      </c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44"/>
      <c r="AN564" s="44"/>
      <c r="AO564" s="44"/>
      <c r="AP564" s="44"/>
      <c r="AQ564" s="7">
        <v>2</v>
      </c>
      <c r="AR564" s="83">
        <f t="shared" si="81"/>
        <v>102</v>
      </c>
      <c r="AS564" s="8">
        <f t="shared" si="79"/>
        <v>1.9607843137254902E-2</v>
      </c>
    </row>
    <row r="565" spans="1:45" ht="14.25" customHeight="1" x14ac:dyDescent="0.2">
      <c r="A565" s="108"/>
      <c r="B565" s="110" t="s">
        <v>119</v>
      </c>
      <c r="C565" s="55" t="s">
        <v>117</v>
      </c>
      <c r="D565" s="54"/>
      <c r="E565" s="4"/>
      <c r="F565" s="27"/>
      <c r="G565" s="27"/>
      <c r="H565" s="45"/>
      <c r="I565" s="43"/>
      <c r="J565" s="27"/>
      <c r="K565" s="27"/>
      <c r="L565" s="99" t="s">
        <v>157</v>
      </c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99" t="s">
        <v>157</v>
      </c>
      <c r="Y565" s="27"/>
      <c r="Z565" s="27"/>
      <c r="AA565" s="27"/>
      <c r="AB565" s="27"/>
      <c r="AC565" s="27"/>
      <c r="AD565" s="27"/>
      <c r="AE565" s="99" t="s">
        <v>157</v>
      </c>
      <c r="AF565" s="27"/>
      <c r="AG565" s="27"/>
      <c r="AH565" s="100" t="s">
        <v>160</v>
      </c>
      <c r="AI565" s="27"/>
      <c r="AJ565" s="27"/>
      <c r="AK565" s="99" t="s">
        <v>157</v>
      </c>
      <c r="AL565" s="27"/>
      <c r="AM565" s="44"/>
      <c r="AN565" s="44"/>
      <c r="AO565" s="44"/>
      <c r="AP565" s="44"/>
      <c r="AQ565" s="7">
        <v>5</v>
      </c>
      <c r="AR565" s="83">
        <f>34*2</f>
        <v>68</v>
      </c>
      <c r="AS565" s="8">
        <f t="shared" si="79"/>
        <v>7.3529411764705885E-2</v>
      </c>
    </row>
    <row r="566" spans="1:45" x14ac:dyDescent="0.2">
      <c r="A566" s="108"/>
      <c r="B566" s="111"/>
      <c r="C566" s="55" t="s">
        <v>118</v>
      </c>
      <c r="D566" s="82"/>
      <c r="E566" s="4"/>
      <c r="F566" s="27"/>
      <c r="G566" s="27"/>
      <c r="H566" s="43"/>
      <c r="I566" s="27"/>
      <c r="J566" s="27"/>
      <c r="K566" s="27"/>
      <c r="L566" s="99" t="s">
        <v>157</v>
      </c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99" t="s">
        <v>157</v>
      </c>
      <c r="Y566" s="27"/>
      <c r="Z566" s="27"/>
      <c r="AA566" s="27"/>
      <c r="AB566" s="27"/>
      <c r="AC566" s="27"/>
      <c r="AD566" s="27"/>
      <c r="AE566" s="99" t="s">
        <v>157</v>
      </c>
      <c r="AF566" s="27"/>
      <c r="AG566" s="27"/>
      <c r="AH566" s="100" t="s">
        <v>160</v>
      </c>
      <c r="AI566" s="27"/>
      <c r="AJ566" s="27"/>
      <c r="AK566" s="99" t="s">
        <v>157</v>
      </c>
      <c r="AL566" s="27"/>
      <c r="AM566" s="44"/>
      <c r="AN566" s="44"/>
      <c r="AO566" s="44"/>
      <c r="AP566" s="44"/>
      <c r="AQ566" s="7">
        <v>5</v>
      </c>
      <c r="AR566" s="83">
        <f t="shared" ref="AR566:AR570" si="82">34*2</f>
        <v>68</v>
      </c>
      <c r="AS566" s="8">
        <f t="shared" si="79"/>
        <v>7.3529411764705885E-2</v>
      </c>
    </row>
    <row r="567" spans="1:45" x14ac:dyDescent="0.2">
      <c r="A567" s="108"/>
      <c r="B567" s="110" t="s">
        <v>102</v>
      </c>
      <c r="C567" s="55" t="s">
        <v>117</v>
      </c>
      <c r="D567" s="54"/>
      <c r="E567" s="4"/>
      <c r="F567" s="27"/>
      <c r="G567" s="27"/>
      <c r="H567" s="27"/>
      <c r="I567" s="27"/>
      <c r="J567" s="27"/>
      <c r="K567" s="27"/>
      <c r="L567" s="99" t="s">
        <v>157</v>
      </c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99" t="s">
        <v>157</v>
      </c>
      <c r="Y567" s="27"/>
      <c r="Z567" s="27"/>
      <c r="AA567" s="27"/>
      <c r="AB567" s="27"/>
      <c r="AC567" s="27"/>
      <c r="AD567" s="27"/>
      <c r="AE567" s="99" t="s">
        <v>157</v>
      </c>
      <c r="AF567" s="27"/>
      <c r="AG567" s="27"/>
      <c r="AH567" s="100" t="s">
        <v>160</v>
      </c>
      <c r="AI567" s="44"/>
      <c r="AJ567" s="44"/>
      <c r="AK567" s="99" t="s">
        <v>157</v>
      </c>
      <c r="AL567" s="27"/>
      <c r="AM567" s="44"/>
      <c r="AN567" s="44"/>
      <c r="AO567" s="44"/>
      <c r="AP567" s="44"/>
      <c r="AQ567" s="7">
        <v>5</v>
      </c>
      <c r="AR567" s="83">
        <f t="shared" si="82"/>
        <v>68</v>
      </c>
      <c r="AS567" s="8">
        <f t="shared" si="79"/>
        <v>7.3529411764705885E-2</v>
      </c>
    </row>
    <row r="568" spans="1:45" x14ac:dyDescent="0.2">
      <c r="A568" s="108"/>
      <c r="B568" s="111"/>
      <c r="C568" s="55" t="s">
        <v>118</v>
      </c>
      <c r="D568" s="54"/>
      <c r="E568" s="4"/>
      <c r="F568" s="27"/>
      <c r="G568" s="27"/>
      <c r="H568" s="27"/>
      <c r="I568" s="27"/>
      <c r="J568" s="27"/>
      <c r="K568" s="27"/>
      <c r="L568" s="99" t="s">
        <v>157</v>
      </c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99" t="s">
        <v>157</v>
      </c>
      <c r="Y568" s="27"/>
      <c r="Z568" s="27"/>
      <c r="AA568" s="27"/>
      <c r="AB568" s="27"/>
      <c r="AC568" s="27"/>
      <c r="AD568" s="27"/>
      <c r="AE568" s="99" t="s">
        <v>157</v>
      </c>
      <c r="AF568" s="27"/>
      <c r="AG568" s="27"/>
      <c r="AH568" s="100" t="s">
        <v>160</v>
      </c>
      <c r="AI568" s="44"/>
      <c r="AJ568" s="44"/>
      <c r="AK568" s="99" t="s">
        <v>157</v>
      </c>
      <c r="AL568" s="27"/>
      <c r="AM568" s="44"/>
      <c r="AN568" s="44"/>
      <c r="AO568" s="44"/>
      <c r="AP568" s="44"/>
      <c r="AQ568" s="7">
        <v>5</v>
      </c>
      <c r="AR568" s="83">
        <f t="shared" si="82"/>
        <v>68</v>
      </c>
      <c r="AS568" s="8">
        <f t="shared" si="79"/>
        <v>7.3529411764705885E-2</v>
      </c>
    </row>
    <row r="569" spans="1:45" x14ac:dyDescent="0.2">
      <c r="A569" s="108"/>
      <c r="B569" s="110" t="s">
        <v>103</v>
      </c>
      <c r="C569" s="55" t="s">
        <v>117</v>
      </c>
      <c r="D569" s="52"/>
      <c r="E569" s="4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99" t="s">
        <v>157</v>
      </c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44"/>
      <c r="AJ569" s="106" t="s">
        <v>157</v>
      </c>
      <c r="AK569" s="27"/>
      <c r="AL569" s="27"/>
      <c r="AM569" s="44"/>
      <c r="AN569" s="44"/>
      <c r="AO569" s="44"/>
      <c r="AP569" s="44"/>
      <c r="AQ569" s="7">
        <v>2</v>
      </c>
      <c r="AR569" s="83">
        <f t="shared" si="82"/>
        <v>68</v>
      </c>
      <c r="AS569" s="8">
        <f t="shared" si="79"/>
        <v>2.9411764705882353E-2</v>
      </c>
    </row>
    <row r="570" spans="1:45" x14ac:dyDescent="0.2">
      <c r="A570" s="108"/>
      <c r="B570" s="111"/>
      <c r="C570" s="55" t="s">
        <v>118</v>
      </c>
      <c r="D570" s="54"/>
      <c r="E570" s="4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99" t="s">
        <v>157</v>
      </c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44"/>
      <c r="AJ570" s="106" t="s">
        <v>157</v>
      </c>
      <c r="AK570" s="27"/>
      <c r="AL570" s="27"/>
      <c r="AM570" s="44"/>
      <c r="AN570" s="44"/>
      <c r="AO570" s="44"/>
      <c r="AP570" s="44"/>
      <c r="AQ570" s="7">
        <v>2</v>
      </c>
      <c r="AR570" s="83">
        <f t="shared" si="82"/>
        <v>68</v>
      </c>
      <c r="AS570" s="8">
        <f t="shared" si="79"/>
        <v>2.9411764705882353E-2</v>
      </c>
    </row>
    <row r="571" spans="1:45" x14ac:dyDescent="0.2">
      <c r="A571" s="108"/>
      <c r="B571" s="110" t="s">
        <v>35</v>
      </c>
      <c r="C571" s="55" t="s">
        <v>117</v>
      </c>
      <c r="D571" s="54"/>
      <c r="E571" s="4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99" t="s">
        <v>157</v>
      </c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44"/>
      <c r="AJ571" s="106" t="s">
        <v>157</v>
      </c>
      <c r="AK571" s="27"/>
      <c r="AL571" s="27"/>
      <c r="AM571" s="44"/>
      <c r="AN571" s="44"/>
      <c r="AO571" s="44"/>
      <c r="AP571" s="44"/>
      <c r="AQ571" s="7">
        <v>2</v>
      </c>
      <c r="AR571" s="83">
        <f>34*1</f>
        <v>34</v>
      </c>
      <c r="AS571" s="8">
        <f t="shared" si="79"/>
        <v>5.8823529411764705E-2</v>
      </c>
    </row>
    <row r="572" spans="1:45" x14ac:dyDescent="0.2">
      <c r="A572" s="108"/>
      <c r="B572" s="111"/>
      <c r="C572" s="55" t="s">
        <v>118</v>
      </c>
      <c r="D572" s="54"/>
      <c r="E572" s="4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99" t="s">
        <v>157</v>
      </c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44"/>
      <c r="AJ572" s="106" t="s">
        <v>157</v>
      </c>
      <c r="AK572" s="27"/>
      <c r="AL572" s="27"/>
      <c r="AM572" s="44"/>
      <c r="AN572" s="44"/>
      <c r="AO572" s="44"/>
      <c r="AP572" s="44"/>
      <c r="AQ572" s="7">
        <v>2</v>
      </c>
      <c r="AR572" s="83">
        <f t="shared" ref="AR572" si="83">34*1</f>
        <v>34</v>
      </c>
      <c r="AS572" s="8">
        <f t="shared" si="79"/>
        <v>5.8823529411764705E-2</v>
      </c>
    </row>
    <row r="573" spans="1:45" x14ac:dyDescent="0.2">
      <c r="A573" s="108"/>
      <c r="B573" s="110" t="s">
        <v>34</v>
      </c>
      <c r="C573" s="55" t="s">
        <v>117</v>
      </c>
      <c r="D573" s="54"/>
      <c r="E573" s="4"/>
      <c r="F573" s="27"/>
      <c r="G573" s="27"/>
      <c r="H573" s="27"/>
      <c r="I573" s="27"/>
      <c r="J573" s="99" t="s">
        <v>157</v>
      </c>
      <c r="K573" s="27"/>
      <c r="L573" s="27"/>
      <c r="M573" s="27"/>
      <c r="N573" s="27"/>
      <c r="O573" s="27"/>
      <c r="P573" s="27"/>
      <c r="Q573" s="27"/>
      <c r="R573" s="27"/>
      <c r="S573" s="99" t="s">
        <v>157</v>
      </c>
      <c r="T573" s="27"/>
      <c r="U573" s="27"/>
      <c r="V573" s="27"/>
      <c r="W573" s="27"/>
      <c r="X573" s="27"/>
      <c r="Y573" s="27"/>
      <c r="Z573" s="27"/>
      <c r="AA573" s="99" t="s">
        <v>157</v>
      </c>
      <c r="AB573" s="27"/>
      <c r="AC573" s="27"/>
      <c r="AD573" s="27"/>
      <c r="AE573" s="27"/>
      <c r="AF573" s="27"/>
      <c r="AG573" s="27"/>
      <c r="AH573" s="27"/>
      <c r="AI573" s="44"/>
      <c r="AJ573" s="44"/>
      <c r="AK573" s="27"/>
      <c r="AL573" s="99" t="s">
        <v>157</v>
      </c>
      <c r="AM573" s="44"/>
      <c r="AN573" s="44"/>
      <c r="AO573" s="44"/>
      <c r="AP573" s="44"/>
      <c r="AQ573" s="7">
        <v>4</v>
      </c>
      <c r="AR573" s="83">
        <f>34*2</f>
        <v>68</v>
      </c>
      <c r="AS573" s="8">
        <f t="shared" si="79"/>
        <v>5.8823529411764705E-2</v>
      </c>
    </row>
    <row r="574" spans="1:45" x14ac:dyDescent="0.2">
      <c r="A574" s="108"/>
      <c r="B574" s="111"/>
      <c r="C574" s="55" t="s">
        <v>118</v>
      </c>
      <c r="D574" s="54"/>
      <c r="E574" s="4"/>
      <c r="F574" s="27"/>
      <c r="G574" s="27"/>
      <c r="H574" s="27"/>
      <c r="I574" s="27"/>
      <c r="J574" s="99" t="s">
        <v>157</v>
      </c>
      <c r="K574" s="27"/>
      <c r="L574" s="27"/>
      <c r="M574" s="27"/>
      <c r="N574" s="27"/>
      <c r="O574" s="27"/>
      <c r="P574" s="27"/>
      <c r="Q574" s="27"/>
      <c r="R574" s="27"/>
      <c r="S574" s="99" t="s">
        <v>157</v>
      </c>
      <c r="T574" s="27"/>
      <c r="U574" s="27"/>
      <c r="V574" s="27"/>
      <c r="W574" s="27"/>
      <c r="X574" s="27"/>
      <c r="Y574" s="27"/>
      <c r="Z574" s="27"/>
      <c r="AA574" s="99" t="s">
        <v>157</v>
      </c>
      <c r="AB574" s="27"/>
      <c r="AC574" s="27"/>
      <c r="AD574" s="27"/>
      <c r="AE574" s="27"/>
      <c r="AF574" s="27"/>
      <c r="AG574" s="27"/>
      <c r="AH574" s="27"/>
      <c r="AI574" s="44"/>
      <c r="AJ574" s="44"/>
      <c r="AK574" s="27"/>
      <c r="AL574" s="99" t="s">
        <v>157</v>
      </c>
      <c r="AM574" s="44"/>
      <c r="AN574" s="44"/>
      <c r="AO574" s="44"/>
      <c r="AP574" s="44"/>
      <c r="AQ574" s="7">
        <v>4</v>
      </c>
      <c r="AR574" s="83">
        <f t="shared" ref="AR574" si="84">34*2</f>
        <v>68</v>
      </c>
      <c r="AS574" s="8">
        <f t="shared" si="79"/>
        <v>5.8823529411764705E-2</v>
      </c>
    </row>
    <row r="575" spans="1:45" x14ac:dyDescent="0.2">
      <c r="A575" s="108"/>
      <c r="B575" s="109" t="s">
        <v>37</v>
      </c>
      <c r="C575" s="55" t="s">
        <v>117</v>
      </c>
      <c r="D575" s="54"/>
      <c r="E575" s="4"/>
      <c r="F575" s="27"/>
      <c r="G575" s="27"/>
      <c r="H575" s="27"/>
      <c r="I575" s="27"/>
      <c r="J575" s="99" t="s">
        <v>157</v>
      </c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44"/>
      <c r="AJ575" s="44"/>
      <c r="AK575" s="99" t="s">
        <v>157</v>
      </c>
      <c r="AL575" s="27"/>
      <c r="AM575" s="44"/>
      <c r="AN575" s="44"/>
      <c r="AO575" s="44"/>
      <c r="AP575" s="44"/>
      <c r="AQ575" s="7">
        <v>2</v>
      </c>
      <c r="AR575" s="83">
        <f>34*1</f>
        <v>34</v>
      </c>
      <c r="AS575" s="8">
        <f t="shared" si="79"/>
        <v>5.8823529411764705E-2</v>
      </c>
    </row>
    <row r="576" spans="1:45" x14ac:dyDescent="0.2">
      <c r="A576" s="108"/>
      <c r="B576" s="109"/>
      <c r="C576" s="55" t="s">
        <v>118</v>
      </c>
      <c r="D576" s="54"/>
      <c r="E576" s="4"/>
      <c r="F576" s="27"/>
      <c r="G576" s="27"/>
      <c r="H576" s="27"/>
      <c r="I576" s="27"/>
      <c r="J576" s="99" t="s">
        <v>157</v>
      </c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44"/>
      <c r="AJ576" s="44"/>
      <c r="AK576" s="99" t="s">
        <v>157</v>
      </c>
      <c r="AL576" s="27"/>
      <c r="AM576" s="44"/>
      <c r="AN576" s="44"/>
      <c r="AO576" s="44"/>
      <c r="AP576" s="44"/>
      <c r="AQ576" s="7">
        <v>2</v>
      </c>
      <c r="AR576" s="83">
        <f t="shared" ref="AR576:AR578" si="85">34*1</f>
        <v>34</v>
      </c>
      <c r="AS576" s="8">
        <f t="shared" si="79"/>
        <v>5.8823529411764705E-2</v>
      </c>
    </row>
    <row r="577" spans="1:45" x14ac:dyDescent="0.2">
      <c r="A577" s="108"/>
      <c r="B577" s="109" t="s">
        <v>29</v>
      </c>
      <c r="C577" s="55" t="s">
        <v>117</v>
      </c>
      <c r="D577" s="54"/>
      <c r="E577" s="4"/>
      <c r="F577" s="27"/>
      <c r="G577" s="27"/>
      <c r="H577" s="27"/>
      <c r="I577" s="27"/>
      <c r="J577" s="99" t="s">
        <v>157</v>
      </c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44"/>
      <c r="AJ577" s="44"/>
      <c r="AK577" s="27"/>
      <c r="AL577" s="99" t="s">
        <v>157</v>
      </c>
      <c r="AM577" s="44"/>
      <c r="AN577" s="44"/>
      <c r="AO577" s="44"/>
      <c r="AP577" s="44"/>
      <c r="AQ577" s="7">
        <v>2</v>
      </c>
      <c r="AR577" s="83">
        <f t="shared" si="85"/>
        <v>34</v>
      </c>
      <c r="AS577" s="8">
        <f t="shared" si="79"/>
        <v>5.8823529411764705E-2</v>
      </c>
    </row>
    <row r="578" spans="1:45" x14ac:dyDescent="0.2">
      <c r="A578" s="108"/>
      <c r="B578" s="109"/>
      <c r="C578" s="55" t="s">
        <v>118</v>
      </c>
      <c r="D578" s="54"/>
      <c r="E578" s="4"/>
      <c r="F578" s="27"/>
      <c r="G578" s="27"/>
      <c r="H578" s="27"/>
      <c r="I578" s="27"/>
      <c r="J578" s="99" t="s">
        <v>157</v>
      </c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44"/>
      <c r="AJ578" s="44"/>
      <c r="AK578" s="27"/>
      <c r="AL578" s="99" t="s">
        <v>157</v>
      </c>
      <c r="AM578" s="44"/>
      <c r="AN578" s="44"/>
      <c r="AO578" s="44"/>
      <c r="AP578" s="44"/>
      <c r="AQ578" s="7">
        <v>2</v>
      </c>
      <c r="AR578" s="83">
        <f t="shared" si="85"/>
        <v>34</v>
      </c>
      <c r="AS578" s="8">
        <f t="shared" si="79"/>
        <v>5.8823529411764705E-2</v>
      </c>
    </row>
    <row r="579" spans="1:45" x14ac:dyDescent="0.2">
      <c r="A579" s="108"/>
      <c r="B579" s="110" t="s">
        <v>28</v>
      </c>
      <c r="C579" s="55" t="s">
        <v>117</v>
      </c>
      <c r="D579" s="54"/>
      <c r="E579" s="4"/>
      <c r="F579" s="27"/>
      <c r="G579" s="27"/>
      <c r="H579" s="27"/>
      <c r="I579" s="99" t="s">
        <v>157</v>
      </c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99" t="s">
        <v>157</v>
      </c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107" t="s">
        <v>160</v>
      </c>
      <c r="AJ579" s="44"/>
      <c r="AK579" s="27"/>
      <c r="AL579" s="27"/>
      <c r="AM579" s="44"/>
      <c r="AN579" s="44"/>
      <c r="AO579" s="44"/>
      <c r="AP579" s="44"/>
      <c r="AQ579" s="7">
        <v>3</v>
      </c>
      <c r="AR579" s="83">
        <f>34*2</f>
        <v>68</v>
      </c>
      <c r="AS579" s="8">
        <f t="shared" si="79"/>
        <v>4.4117647058823532E-2</v>
      </c>
    </row>
    <row r="580" spans="1:45" x14ac:dyDescent="0.2">
      <c r="A580" s="108"/>
      <c r="B580" s="111"/>
      <c r="C580" s="55" t="s">
        <v>118</v>
      </c>
      <c r="D580" s="54"/>
      <c r="E580" s="4"/>
      <c r="F580" s="27"/>
      <c r="G580" s="27"/>
      <c r="H580" s="27"/>
      <c r="I580" s="99" t="s">
        <v>157</v>
      </c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99" t="s">
        <v>157</v>
      </c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107" t="s">
        <v>160</v>
      </c>
      <c r="AJ580" s="44"/>
      <c r="AK580" s="27"/>
      <c r="AL580" s="27"/>
      <c r="AM580" s="44"/>
      <c r="AN580" s="44"/>
      <c r="AO580" s="44"/>
      <c r="AP580" s="44"/>
      <c r="AQ580" s="7">
        <v>3</v>
      </c>
      <c r="AR580" s="83">
        <f t="shared" ref="AR580" si="86">34*2</f>
        <v>68</v>
      </c>
      <c r="AS580" s="8">
        <f t="shared" si="79"/>
        <v>4.4117647058823532E-2</v>
      </c>
    </row>
    <row r="581" spans="1:45" x14ac:dyDescent="0.2">
      <c r="A581" s="108"/>
      <c r="B581" s="110" t="s">
        <v>32</v>
      </c>
      <c r="C581" s="55" t="s">
        <v>117</v>
      </c>
      <c r="D581" s="54"/>
      <c r="E581" s="4"/>
      <c r="F581" s="27"/>
      <c r="G581" s="27"/>
      <c r="H581" s="27"/>
      <c r="I581" s="99" t="s">
        <v>157</v>
      </c>
      <c r="J581" s="27"/>
      <c r="K581" s="27"/>
      <c r="L581" s="27"/>
      <c r="M581" s="27"/>
      <c r="N581" s="27"/>
      <c r="O581" s="27"/>
      <c r="P581" s="99" t="s">
        <v>157</v>
      </c>
      <c r="Q581" s="27"/>
      <c r="R581" s="27"/>
      <c r="S581" s="27"/>
      <c r="T581" s="27"/>
      <c r="U581" s="27"/>
      <c r="V581" s="27"/>
      <c r="W581" s="99" t="s">
        <v>157</v>
      </c>
      <c r="X581" s="27"/>
      <c r="Y581" s="27"/>
      <c r="Z581" s="27"/>
      <c r="AA581" s="27"/>
      <c r="AB581" s="27"/>
      <c r="AC581" s="99" t="s">
        <v>157</v>
      </c>
      <c r="AD581" s="27"/>
      <c r="AE581" s="27"/>
      <c r="AF581" s="27"/>
      <c r="AG581" s="27"/>
      <c r="AH581" s="27"/>
      <c r="AI581" s="107" t="s">
        <v>160</v>
      </c>
      <c r="AJ581" s="44"/>
      <c r="AK581" s="27"/>
      <c r="AL581" s="27"/>
      <c r="AM581" s="44"/>
      <c r="AN581" s="44"/>
      <c r="AO581" s="44"/>
      <c r="AP581" s="44"/>
      <c r="AQ581" s="7">
        <v>4</v>
      </c>
      <c r="AR581" s="83">
        <f>34*4</f>
        <v>136</v>
      </c>
      <c r="AS581" s="8">
        <f t="shared" si="79"/>
        <v>2.9411764705882353E-2</v>
      </c>
    </row>
    <row r="582" spans="1:45" x14ac:dyDescent="0.2">
      <c r="A582" s="108"/>
      <c r="B582" s="111"/>
      <c r="C582" s="55" t="s">
        <v>118</v>
      </c>
      <c r="D582" s="54"/>
      <c r="E582" s="4"/>
      <c r="F582" s="27"/>
      <c r="G582" s="27"/>
      <c r="H582" s="27"/>
      <c r="I582" s="99" t="s">
        <v>157</v>
      </c>
      <c r="J582" s="27"/>
      <c r="K582" s="27"/>
      <c r="L582" s="27"/>
      <c r="M582" s="27"/>
      <c r="N582" s="27"/>
      <c r="O582" s="27"/>
      <c r="P582" s="99" t="s">
        <v>157</v>
      </c>
      <c r="Q582" s="27"/>
      <c r="R582" s="27"/>
      <c r="S582" s="27"/>
      <c r="T582" s="27"/>
      <c r="U582" s="27"/>
      <c r="V582" s="27"/>
      <c r="W582" s="99" t="s">
        <v>157</v>
      </c>
      <c r="X582" s="27"/>
      <c r="Y582" s="27"/>
      <c r="Z582" s="27"/>
      <c r="AA582" s="27"/>
      <c r="AB582" s="27"/>
      <c r="AC582" s="99" t="s">
        <v>157</v>
      </c>
      <c r="AD582" s="27"/>
      <c r="AE582" s="27"/>
      <c r="AF582" s="27"/>
      <c r="AG582" s="27"/>
      <c r="AH582" s="27"/>
      <c r="AI582" s="107" t="s">
        <v>160</v>
      </c>
      <c r="AJ582" s="44"/>
      <c r="AK582" s="27"/>
      <c r="AL582" s="27"/>
      <c r="AM582" s="44"/>
      <c r="AN582" s="44"/>
      <c r="AO582" s="44"/>
      <c r="AP582" s="44"/>
      <c r="AQ582" s="7">
        <v>4</v>
      </c>
      <c r="AR582" s="83">
        <f t="shared" ref="AR582" si="87">34*4</f>
        <v>136</v>
      </c>
      <c r="AS582" s="8">
        <f t="shared" si="79"/>
        <v>2.9411764705882353E-2</v>
      </c>
    </row>
    <row r="583" spans="1:45" x14ac:dyDescent="0.2">
      <c r="A583" s="108"/>
      <c r="B583" s="110" t="s">
        <v>30</v>
      </c>
      <c r="C583" s="55" t="s">
        <v>117</v>
      </c>
      <c r="D583" s="54"/>
      <c r="E583" s="4"/>
      <c r="F583" s="27"/>
      <c r="G583" s="27"/>
      <c r="H583" s="27"/>
      <c r="I583" s="27"/>
      <c r="J583" s="27"/>
      <c r="K583" s="27"/>
      <c r="L583" s="27"/>
      <c r="M583" s="27"/>
      <c r="N583" s="27"/>
      <c r="O583" s="99" t="s">
        <v>157</v>
      </c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107" t="s">
        <v>160</v>
      </c>
      <c r="AJ583" s="44"/>
      <c r="AK583" s="27"/>
      <c r="AL583" s="27"/>
      <c r="AM583" s="44"/>
      <c r="AN583" s="44"/>
      <c r="AO583" s="44"/>
      <c r="AP583" s="44"/>
      <c r="AQ583" s="7">
        <v>2</v>
      </c>
      <c r="AR583" s="83">
        <f>34*1</f>
        <v>34</v>
      </c>
      <c r="AS583" s="8">
        <f t="shared" si="79"/>
        <v>5.8823529411764705E-2</v>
      </c>
    </row>
    <row r="584" spans="1:45" x14ac:dyDescent="0.2">
      <c r="A584" s="108"/>
      <c r="B584" s="111"/>
      <c r="C584" s="55" t="s">
        <v>118</v>
      </c>
      <c r="D584" s="54"/>
      <c r="E584" s="4"/>
      <c r="F584" s="27"/>
      <c r="G584" s="27"/>
      <c r="H584" s="27"/>
      <c r="I584" s="27"/>
      <c r="J584" s="27"/>
      <c r="K584" s="27"/>
      <c r="L584" s="27"/>
      <c r="M584" s="27"/>
      <c r="N584" s="27"/>
      <c r="O584" s="99" t="s">
        <v>157</v>
      </c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107" t="s">
        <v>160</v>
      </c>
      <c r="AJ584" s="44"/>
      <c r="AK584" s="27"/>
      <c r="AL584" s="27"/>
      <c r="AM584" s="44"/>
      <c r="AN584" s="44"/>
      <c r="AO584" s="44"/>
      <c r="AP584" s="44"/>
      <c r="AQ584" s="7">
        <v>2</v>
      </c>
      <c r="AR584" s="83">
        <f t="shared" ref="AR584:AR586" si="88">34*1</f>
        <v>34</v>
      </c>
      <c r="AS584" s="8">
        <f t="shared" si="79"/>
        <v>5.8823529411764705E-2</v>
      </c>
    </row>
    <row r="585" spans="1:45" x14ac:dyDescent="0.2">
      <c r="A585" s="108"/>
      <c r="B585" s="109" t="s">
        <v>110</v>
      </c>
      <c r="C585" s="55" t="s">
        <v>117</v>
      </c>
      <c r="D585" s="54"/>
      <c r="E585" s="4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44"/>
      <c r="AJ585" s="44"/>
      <c r="AK585" s="27"/>
      <c r="AL585" s="27"/>
      <c r="AM585" s="44"/>
      <c r="AN585" s="44"/>
      <c r="AO585" s="44"/>
      <c r="AP585" s="44"/>
      <c r="AQ585" s="7">
        <f t="shared" ref="AQ559:AQ590" si="89">SUM(E585:AP585)</f>
        <v>0</v>
      </c>
      <c r="AR585" s="83">
        <f t="shared" si="88"/>
        <v>34</v>
      </c>
      <c r="AS585" s="8">
        <f t="shared" si="79"/>
        <v>0</v>
      </c>
    </row>
    <row r="586" spans="1:45" x14ac:dyDescent="0.2">
      <c r="A586" s="108"/>
      <c r="B586" s="109"/>
      <c r="C586" s="55" t="s">
        <v>118</v>
      </c>
      <c r="D586" s="54"/>
      <c r="E586" s="4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44"/>
      <c r="AJ586" s="44"/>
      <c r="AK586" s="27"/>
      <c r="AL586" s="27"/>
      <c r="AM586" s="44"/>
      <c r="AN586" s="44"/>
      <c r="AO586" s="44"/>
      <c r="AP586" s="44"/>
      <c r="AQ586" s="7">
        <f t="shared" si="89"/>
        <v>0</v>
      </c>
      <c r="AR586" s="83">
        <f t="shared" si="88"/>
        <v>34</v>
      </c>
      <c r="AS586" s="8">
        <f t="shared" si="79"/>
        <v>0</v>
      </c>
    </row>
    <row r="587" spans="1:45" x14ac:dyDescent="0.2">
      <c r="A587" s="108"/>
      <c r="B587" s="109" t="s">
        <v>74</v>
      </c>
      <c r="C587" s="55" t="s">
        <v>117</v>
      </c>
      <c r="D587" s="54"/>
      <c r="E587" s="4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44"/>
      <c r="AJ587" s="44"/>
      <c r="AK587" s="27"/>
      <c r="AL587" s="27"/>
      <c r="AM587" s="44"/>
      <c r="AN587" s="44"/>
      <c r="AO587" s="44"/>
      <c r="AP587" s="44"/>
      <c r="AQ587" s="7">
        <f t="shared" si="89"/>
        <v>0</v>
      </c>
      <c r="AR587" s="83">
        <f>34*2</f>
        <v>68</v>
      </c>
      <c r="AS587" s="8">
        <f t="shared" si="79"/>
        <v>0</v>
      </c>
    </row>
    <row r="588" spans="1:45" x14ac:dyDescent="0.2">
      <c r="A588" s="108"/>
      <c r="B588" s="109"/>
      <c r="C588" s="55" t="s">
        <v>118</v>
      </c>
      <c r="D588" s="54"/>
      <c r="E588" s="4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44"/>
      <c r="AJ588" s="44"/>
      <c r="AK588" s="27"/>
      <c r="AL588" s="27"/>
      <c r="AM588" s="44"/>
      <c r="AN588" s="44"/>
      <c r="AO588" s="44"/>
      <c r="AP588" s="44"/>
      <c r="AQ588" s="7">
        <f t="shared" si="89"/>
        <v>0</v>
      </c>
      <c r="AR588" s="83">
        <f t="shared" ref="AR588" si="90">34*2</f>
        <v>68</v>
      </c>
      <c r="AS588" s="8">
        <f t="shared" si="79"/>
        <v>0</v>
      </c>
    </row>
    <row r="589" spans="1:45" ht="14.25" customHeight="1" x14ac:dyDescent="0.2">
      <c r="A589" s="108"/>
      <c r="B589" s="110" t="s">
        <v>120</v>
      </c>
      <c r="C589" s="55" t="s">
        <v>117</v>
      </c>
      <c r="D589" s="54"/>
      <c r="E589" s="4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44"/>
      <c r="AJ589" s="44"/>
      <c r="AK589" s="27"/>
      <c r="AL589" s="27"/>
      <c r="AM589" s="44"/>
      <c r="AN589" s="44"/>
      <c r="AO589" s="44"/>
      <c r="AP589" s="44"/>
      <c r="AQ589" s="7">
        <f t="shared" si="89"/>
        <v>0</v>
      </c>
      <c r="AR589" s="83">
        <f>34*1</f>
        <v>34</v>
      </c>
      <c r="AS589" s="8">
        <f t="shared" si="79"/>
        <v>0</v>
      </c>
    </row>
    <row r="590" spans="1:45" x14ac:dyDescent="0.2">
      <c r="A590" s="108"/>
      <c r="B590" s="111"/>
      <c r="C590" s="55" t="s">
        <v>118</v>
      </c>
      <c r="D590" s="54"/>
      <c r="E590" s="4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44"/>
      <c r="AJ590" s="44"/>
      <c r="AK590" s="27"/>
      <c r="AL590" s="27"/>
      <c r="AM590" s="44"/>
      <c r="AN590" s="44"/>
      <c r="AO590" s="44"/>
      <c r="AP590" s="44"/>
      <c r="AQ590" s="7">
        <f t="shared" si="89"/>
        <v>0</v>
      </c>
      <c r="AR590" s="83">
        <f t="shared" ref="AR590" si="91">34*1</f>
        <v>34</v>
      </c>
      <c r="AS590" s="8">
        <f t="shared" si="79"/>
        <v>0</v>
      </c>
    </row>
    <row r="591" spans="1:45" ht="23.25" customHeight="1" x14ac:dyDescent="0.2">
      <c r="A591" s="69"/>
      <c r="B591" s="70"/>
      <c r="C591" s="70"/>
      <c r="D591" s="70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9"/>
      <c r="AN591" s="69"/>
      <c r="AO591" s="69"/>
      <c r="AP591" s="69"/>
      <c r="AQ591" s="69"/>
      <c r="AR591" s="69"/>
      <c r="AS591" s="69"/>
    </row>
    <row r="592" spans="1:45" ht="124.5" customHeight="1" x14ac:dyDescent="0.2">
      <c r="A592" s="119" t="s">
        <v>42</v>
      </c>
      <c r="B592" s="120"/>
      <c r="C592" s="120"/>
      <c r="D592" s="121"/>
      <c r="E592" s="158" t="s">
        <v>40</v>
      </c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62" t="s">
        <v>20</v>
      </c>
      <c r="AR592" s="162" t="s">
        <v>22</v>
      </c>
      <c r="AS592" s="163" t="s">
        <v>21</v>
      </c>
    </row>
    <row r="593" spans="1:45" ht="12" customHeight="1" x14ac:dyDescent="0.2">
      <c r="A593" s="113" t="s">
        <v>0</v>
      </c>
      <c r="B593" s="114"/>
      <c r="C593" s="115"/>
      <c r="D593" s="23" t="s">
        <v>18</v>
      </c>
      <c r="E593" s="109" t="s">
        <v>1</v>
      </c>
      <c r="F593" s="109"/>
      <c r="G593" s="109"/>
      <c r="H593" s="109"/>
      <c r="I593" s="109" t="s">
        <v>2</v>
      </c>
      <c r="J593" s="109"/>
      <c r="K593" s="109"/>
      <c r="L593" s="109"/>
      <c r="M593" s="109" t="s">
        <v>3</v>
      </c>
      <c r="N593" s="109"/>
      <c r="O593" s="109"/>
      <c r="P593" s="109"/>
      <c r="Q593" s="109" t="s">
        <v>4</v>
      </c>
      <c r="R593" s="109"/>
      <c r="S593" s="109"/>
      <c r="T593" s="109"/>
      <c r="U593" s="109" t="s">
        <v>5</v>
      </c>
      <c r="V593" s="109"/>
      <c r="W593" s="109"/>
      <c r="X593" s="109" t="s">
        <v>6</v>
      </c>
      <c r="Y593" s="109"/>
      <c r="Z593" s="109"/>
      <c r="AA593" s="109"/>
      <c r="AB593" s="109" t="s">
        <v>7</v>
      </c>
      <c r="AC593" s="109"/>
      <c r="AD593" s="109"/>
      <c r="AE593" s="109" t="s">
        <v>8</v>
      </c>
      <c r="AF593" s="109"/>
      <c r="AG593" s="109"/>
      <c r="AH593" s="109"/>
      <c r="AI593" s="109"/>
      <c r="AJ593" s="109" t="s">
        <v>9</v>
      </c>
      <c r="AK593" s="109"/>
      <c r="AL593" s="109"/>
      <c r="AM593" s="109" t="s">
        <v>10</v>
      </c>
      <c r="AN593" s="109"/>
      <c r="AO593" s="109"/>
      <c r="AP593" s="109"/>
      <c r="AQ593" s="162"/>
      <c r="AR593" s="162"/>
      <c r="AS593" s="163"/>
    </row>
    <row r="594" spans="1:45" hidden="1" x14ac:dyDescent="0.2">
      <c r="A594" s="116"/>
      <c r="B594" s="117"/>
      <c r="C594" s="118"/>
      <c r="D594" s="23" t="s">
        <v>19</v>
      </c>
      <c r="E594" s="5">
        <v>1</v>
      </c>
      <c r="F594" s="5">
        <v>2</v>
      </c>
      <c r="G594" s="5">
        <v>3</v>
      </c>
      <c r="H594" s="5">
        <v>4</v>
      </c>
      <c r="I594" s="5">
        <v>5</v>
      </c>
      <c r="J594" s="5">
        <v>6</v>
      </c>
      <c r="K594" s="5">
        <v>7</v>
      </c>
      <c r="L594" s="5">
        <v>8</v>
      </c>
      <c r="M594" s="5">
        <v>9</v>
      </c>
      <c r="N594" s="5">
        <v>10</v>
      </c>
      <c r="O594" s="5">
        <v>11</v>
      </c>
      <c r="P594" s="5">
        <v>12</v>
      </c>
      <c r="Q594" s="5">
        <v>13</v>
      </c>
      <c r="R594" s="5">
        <v>14</v>
      </c>
      <c r="S594" s="5">
        <v>15</v>
      </c>
      <c r="T594" s="5">
        <v>16</v>
      </c>
      <c r="U594" s="5">
        <v>17</v>
      </c>
      <c r="V594" s="5">
        <v>18</v>
      </c>
      <c r="W594" s="5">
        <v>19</v>
      </c>
      <c r="X594" s="5">
        <v>20</v>
      </c>
      <c r="Y594" s="5">
        <v>21</v>
      </c>
      <c r="Z594" s="5">
        <v>22</v>
      </c>
      <c r="AA594" s="5">
        <v>23</v>
      </c>
      <c r="AB594" s="5">
        <v>24</v>
      </c>
      <c r="AC594" s="5">
        <v>25</v>
      </c>
      <c r="AD594" s="5">
        <v>26</v>
      </c>
      <c r="AE594" s="5">
        <v>27</v>
      </c>
      <c r="AF594" s="5">
        <v>28</v>
      </c>
      <c r="AG594" s="5">
        <v>29</v>
      </c>
      <c r="AH594" s="5">
        <v>30</v>
      </c>
      <c r="AI594" s="5">
        <v>31</v>
      </c>
      <c r="AJ594" s="5">
        <v>32</v>
      </c>
      <c r="AK594" s="5">
        <v>33</v>
      </c>
      <c r="AL594" s="5">
        <v>34</v>
      </c>
      <c r="AM594" s="5">
        <v>35</v>
      </c>
      <c r="AN594" s="5">
        <v>36</v>
      </c>
      <c r="AO594" s="5">
        <v>37</v>
      </c>
      <c r="AP594" s="5">
        <v>38</v>
      </c>
      <c r="AQ594" s="162"/>
      <c r="AR594" s="162"/>
      <c r="AS594" s="163"/>
    </row>
    <row r="595" spans="1:45" x14ac:dyDescent="0.2">
      <c r="A595" s="108" t="s">
        <v>25</v>
      </c>
      <c r="B595" s="110" t="s">
        <v>13</v>
      </c>
      <c r="C595" s="60" t="s">
        <v>121</v>
      </c>
      <c r="D595" s="54"/>
      <c r="E595" s="27"/>
      <c r="F595" s="27"/>
      <c r="G595" s="27"/>
      <c r="H595" s="99" t="s">
        <v>159</v>
      </c>
      <c r="I595" s="27"/>
      <c r="J595" s="27"/>
      <c r="K595" s="27"/>
      <c r="L595" s="99" t="s">
        <v>157</v>
      </c>
      <c r="M595" s="27"/>
      <c r="N595" s="27"/>
      <c r="O595" s="27"/>
      <c r="P595" s="27"/>
      <c r="Q595" s="27"/>
      <c r="R595" s="27"/>
      <c r="S595" s="100" t="s">
        <v>157</v>
      </c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99" t="s">
        <v>157</v>
      </c>
      <c r="AE595" s="27"/>
      <c r="AF595" s="27"/>
      <c r="AG595" s="27"/>
      <c r="AH595" s="27"/>
      <c r="AI595" s="104"/>
      <c r="AJ595" s="27"/>
      <c r="AK595" s="27"/>
      <c r="AL595" s="100" t="s">
        <v>157</v>
      </c>
      <c r="AM595" s="44"/>
      <c r="AN595" s="44"/>
      <c r="AO595" s="44"/>
      <c r="AP595" s="44"/>
      <c r="AQ595" s="7">
        <v>5</v>
      </c>
      <c r="AR595" s="83">
        <f>34*2</f>
        <v>68</v>
      </c>
      <c r="AS595" s="8">
        <f t="shared" ref="AS595:AS624" si="92">AQ595/AR595</f>
        <v>7.3529411764705885E-2</v>
      </c>
    </row>
    <row r="596" spans="1:45" x14ac:dyDescent="0.2">
      <c r="A596" s="108"/>
      <c r="B596" s="111"/>
      <c r="C596" s="60" t="s">
        <v>122</v>
      </c>
      <c r="D596" s="54"/>
      <c r="E596" s="27"/>
      <c r="F596" s="27"/>
      <c r="G596" s="27"/>
      <c r="H596" s="99" t="s">
        <v>159</v>
      </c>
      <c r="I596" s="27"/>
      <c r="J596" s="27"/>
      <c r="K596" s="27"/>
      <c r="L596" s="99" t="s">
        <v>157</v>
      </c>
      <c r="M596" s="27"/>
      <c r="N596" s="27"/>
      <c r="O596" s="27"/>
      <c r="P596" s="27"/>
      <c r="Q596" s="27"/>
      <c r="R596" s="27"/>
      <c r="S596" s="100" t="s">
        <v>157</v>
      </c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99" t="s">
        <v>157</v>
      </c>
      <c r="AE596" s="27"/>
      <c r="AF596" s="27"/>
      <c r="AG596" s="27"/>
      <c r="AH596" s="27"/>
      <c r="AI596" s="104"/>
      <c r="AJ596" s="27"/>
      <c r="AK596" s="27"/>
      <c r="AL596" s="100" t="s">
        <v>157</v>
      </c>
      <c r="AM596" s="44"/>
      <c r="AN596" s="44"/>
      <c r="AO596" s="44"/>
      <c r="AP596" s="44"/>
      <c r="AQ596" s="7">
        <v>5</v>
      </c>
      <c r="AR596" s="83">
        <f t="shared" ref="AR596" si="93">34*2</f>
        <v>68</v>
      </c>
      <c r="AS596" s="8">
        <f t="shared" si="92"/>
        <v>7.3529411764705885E-2</v>
      </c>
    </row>
    <row r="597" spans="1:45" x14ac:dyDescent="0.2">
      <c r="A597" s="108"/>
      <c r="B597" s="110" t="s">
        <v>27</v>
      </c>
      <c r="C597" s="60" t="s">
        <v>121</v>
      </c>
      <c r="D597" s="54"/>
      <c r="E597" s="27"/>
      <c r="F597" s="27"/>
      <c r="G597" s="27"/>
      <c r="H597" s="27"/>
      <c r="I597" s="27"/>
      <c r="J597" s="27"/>
      <c r="K597" s="99" t="s">
        <v>157</v>
      </c>
      <c r="L597" s="27"/>
      <c r="M597" s="27"/>
      <c r="N597" s="27"/>
      <c r="O597" s="27"/>
      <c r="P597" s="27"/>
      <c r="Q597" s="27"/>
      <c r="R597" s="27"/>
      <c r="S597" s="27"/>
      <c r="T597" s="99" t="s">
        <v>157</v>
      </c>
      <c r="U597" s="27"/>
      <c r="V597" s="27"/>
      <c r="W597" s="27"/>
      <c r="X597" s="27"/>
      <c r="Y597" s="27"/>
      <c r="Z597" s="27"/>
      <c r="AA597" s="27"/>
      <c r="AB597" s="99" t="s">
        <v>157</v>
      </c>
      <c r="AC597" s="27"/>
      <c r="AD597" s="27"/>
      <c r="AE597" s="27"/>
      <c r="AF597" s="27"/>
      <c r="AG597" s="27"/>
      <c r="AH597" s="27"/>
      <c r="AI597" s="27"/>
      <c r="AJ597" s="99" t="s">
        <v>157</v>
      </c>
      <c r="AK597" s="27"/>
      <c r="AL597" s="27"/>
      <c r="AM597" s="44"/>
      <c r="AN597" s="44"/>
      <c r="AO597" s="44"/>
      <c r="AP597" s="44"/>
      <c r="AQ597" s="7">
        <v>4</v>
      </c>
      <c r="AR597" s="83">
        <f>34*3</f>
        <v>102</v>
      </c>
      <c r="AS597" s="8">
        <f t="shared" si="92"/>
        <v>3.9215686274509803E-2</v>
      </c>
    </row>
    <row r="598" spans="1:45" x14ac:dyDescent="0.2">
      <c r="A598" s="108"/>
      <c r="B598" s="111"/>
      <c r="C598" s="60" t="s">
        <v>122</v>
      </c>
      <c r="D598" s="59"/>
      <c r="E598" s="27"/>
      <c r="F598" s="27"/>
      <c r="G598" s="27"/>
      <c r="H598" s="27"/>
      <c r="I598" s="27"/>
      <c r="J598" s="27"/>
      <c r="K598" s="99" t="s">
        <v>157</v>
      </c>
      <c r="L598" s="27"/>
      <c r="M598" s="27"/>
      <c r="N598" s="27"/>
      <c r="O598" s="27"/>
      <c r="P598" s="27"/>
      <c r="Q598" s="27"/>
      <c r="R598" s="27"/>
      <c r="S598" s="27"/>
      <c r="T598" s="99" t="s">
        <v>157</v>
      </c>
      <c r="U598" s="27"/>
      <c r="V598" s="27"/>
      <c r="W598" s="27"/>
      <c r="X598" s="27"/>
      <c r="Y598" s="27"/>
      <c r="Z598" s="27"/>
      <c r="AA598" s="27"/>
      <c r="AB598" s="99" t="s">
        <v>157</v>
      </c>
      <c r="AC598" s="27"/>
      <c r="AD598" s="27"/>
      <c r="AE598" s="27"/>
      <c r="AF598" s="27"/>
      <c r="AG598" s="27"/>
      <c r="AH598" s="27"/>
      <c r="AI598" s="27"/>
      <c r="AJ598" s="99" t="s">
        <v>157</v>
      </c>
      <c r="AK598" s="27"/>
      <c r="AL598" s="27"/>
      <c r="AM598" s="44"/>
      <c r="AN598" s="44"/>
      <c r="AO598" s="44"/>
      <c r="AP598" s="44"/>
      <c r="AQ598" s="7">
        <v>4</v>
      </c>
      <c r="AR598" s="83">
        <f t="shared" ref="AR598:AR600" si="94">34*3</f>
        <v>102</v>
      </c>
      <c r="AS598" s="8">
        <f t="shared" si="92"/>
        <v>3.9215686274509803E-2</v>
      </c>
    </row>
    <row r="599" spans="1:45" x14ac:dyDescent="0.2">
      <c r="A599" s="108"/>
      <c r="B599" s="110" t="s">
        <v>12</v>
      </c>
      <c r="C599" s="60" t="s">
        <v>121</v>
      </c>
      <c r="D599" s="59"/>
      <c r="E599" s="27"/>
      <c r="F599" s="27"/>
      <c r="G599" s="27"/>
      <c r="H599" s="27"/>
      <c r="I599" s="27"/>
      <c r="J599" s="27"/>
      <c r="K599" s="99" t="s">
        <v>157</v>
      </c>
      <c r="L599" s="27"/>
      <c r="M599" s="27"/>
      <c r="N599" s="27"/>
      <c r="O599" s="27"/>
      <c r="P599" s="27"/>
      <c r="Q599" s="27"/>
      <c r="R599" s="27"/>
      <c r="S599" s="27"/>
      <c r="T599" s="99" t="s">
        <v>157</v>
      </c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44"/>
      <c r="AN599" s="44"/>
      <c r="AO599" s="44"/>
      <c r="AP599" s="44"/>
      <c r="AQ599" s="7">
        <v>2</v>
      </c>
      <c r="AR599" s="83">
        <f t="shared" si="94"/>
        <v>102</v>
      </c>
      <c r="AS599" s="8">
        <f t="shared" si="92"/>
        <v>1.9607843137254902E-2</v>
      </c>
    </row>
    <row r="600" spans="1:45" x14ac:dyDescent="0.2">
      <c r="A600" s="108"/>
      <c r="B600" s="111"/>
      <c r="C600" s="60" t="s">
        <v>122</v>
      </c>
      <c r="D600" s="54"/>
      <c r="E600" s="27"/>
      <c r="F600" s="27"/>
      <c r="G600" s="27"/>
      <c r="H600" s="27"/>
      <c r="I600" s="27"/>
      <c r="J600" s="27"/>
      <c r="K600" s="99" t="s">
        <v>157</v>
      </c>
      <c r="L600" s="27"/>
      <c r="M600" s="27"/>
      <c r="N600" s="27"/>
      <c r="O600" s="27"/>
      <c r="P600" s="27"/>
      <c r="Q600" s="27"/>
      <c r="R600" s="27"/>
      <c r="S600" s="27"/>
      <c r="T600" s="99" t="s">
        <v>157</v>
      </c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44"/>
      <c r="AN600" s="44"/>
      <c r="AO600" s="44"/>
      <c r="AP600" s="44"/>
      <c r="AQ600" s="7">
        <v>2</v>
      </c>
      <c r="AR600" s="83">
        <f t="shared" si="94"/>
        <v>102</v>
      </c>
      <c r="AS600" s="8">
        <f t="shared" si="92"/>
        <v>1.9607843137254902E-2</v>
      </c>
    </row>
    <row r="601" spans="1:45" x14ac:dyDescent="0.2">
      <c r="A601" s="108"/>
      <c r="B601" s="110" t="s">
        <v>119</v>
      </c>
      <c r="C601" s="60" t="s">
        <v>121</v>
      </c>
      <c r="D601" s="54"/>
      <c r="E601" s="27"/>
      <c r="F601" s="27"/>
      <c r="G601" s="27"/>
      <c r="H601" s="45"/>
      <c r="I601" s="43"/>
      <c r="J601" s="27"/>
      <c r="K601" s="27"/>
      <c r="L601" s="99" t="s">
        <v>157</v>
      </c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99" t="s">
        <v>157</v>
      </c>
      <c r="Y601" s="27"/>
      <c r="Z601" s="27"/>
      <c r="AA601" s="27"/>
      <c r="AB601" s="27"/>
      <c r="AC601" s="27"/>
      <c r="AD601" s="27"/>
      <c r="AE601" s="99" t="s">
        <v>157</v>
      </c>
      <c r="AF601" s="27"/>
      <c r="AG601" s="27"/>
      <c r="AH601" s="99" t="s">
        <v>157</v>
      </c>
      <c r="AI601" s="27"/>
      <c r="AJ601" s="27"/>
      <c r="AK601" s="99" t="s">
        <v>157</v>
      </c>
      <c r="AL601" s="27"/>
      <c r="AM601" s="107" t="s">
        <v>157</v>
      </c>
      <c r="AN601" s="44"/>
      <c r="AO601" s="44"/>
      <c r="AP601" s="44"/>
      <c r="AQ601" s="7">
        <v>6</v>
      </c>
      <c r="AR601" s="83">
        <f>34*4</f>
        <v>136</v>
      </c>
      <c r="AS601" s="8">
        <f t="shared" si="92"/>
        <v>4.4117647058823532E-2</v>
      </c>
    </row>
    <row r="602" spans="1:45" x14ac:dyDescent="0.2">
      <c r="A602" s="108"/>
      <c r="B602" s="111"/>
      <c r="C602" s="60" t="s">
        <v>122</v>
      </c>
      <c r="D602" s="82"/>
      <c r="E602" s="27"/>
      <c r="F602" s="27"/>
      <c r="G602" s="27"/>
      <c r="H602" s="43"/>
      <c r="I602" s="27"/>
      <c r="J602" s="27"/>
      <c r="K602" s="27"/>
      <c r="L602" s="99" t="s">
        <v>157</v>
      </c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99" t="s">
        <v>157</v>
      </c>
      <c r="Y602" s="27"/>
      <c r="Z602" s="27"/>
      <c r="AA602" s="27"/>
      <c r="AB602" s="27"/>
      <c r="AC602" s="27"/>
      <c r="AD602" s="27"/>
      <c r="AE602" s="99" t="s">
        <v>157</v>
      </c>
      <c r="AF602" s="27"/>
      <c r="AG602" s="27"/>
      <c r="AH602" s="99" t="s">
        <v>157</v>
      </c>
      <c r="AI602" s="27"/>
      <c r="AJ602" s="27"/>
      <c r="AK602" s="99" t="s">
        <v>157</v>
      </c>
      <c r="AL602" s="27"/>
      <c r="AM602" s="107" t="s">
        <v>157</v>
      </c>
      <c r="AN602" s="44"/>
      <c r="AO602" s="44"/>
      <c r="AP602" s="44"/>
      <c r="AQ602" s="7">
        <v>6</v>
      </c>
      <c r="AR602" s="83">
        <f t="shared" ref="AR602" si="95">34*4</f>
        <v>136</v>
      </c>
      <c r="AS602" s="8">
        <f t="shared" si="92"/>
        <v>4.4117647058823532E-2</v>
      </c>
    </row>
    <row r="603" spans="1:45" x14ac:dyDescent="0.2">
      <c r="A603" s="108"/>
      <c r="B603" s="110" t="s">
        <v>102</v>
      </c>
      <c r="C603" s="60" t="s">
        <v>121</v>
      </c>
      <c r="D603" s="54"/>
      <c r="E603" s="27"/>
      <c r="F603" s="27"/>
      <c r="G603" s="27"/>
      <c r="H603" s="27"/>
      <c r="I603" s="27"/>
      <c r="J603" s="27"/>
      <c r="K603" s="27"/>
      <c r="L603" s="99" t="s">
        <v>157</v>
      </c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99" t="s">
        <v>157</v>
      </c>
      <c r="Y603" s="27"/>
      <c r="Z603" s="27"/>
      <c r="AA603" s="27"/>
      <c r="AB603" s="27"/>
      <c r="AC603" s="27"/>
      <c r="AD603" s="27"/>
      <c r="AE603" s="99" t="s">
        <v>157</v>
      </c>
      <c r="AF603" s="27"/>
      <c r="AG603" s="27"/>
      <c r="AH603" s="99" t="s">
        <v>157</v>
      </c>
      <c r="AI603" s="44"/>
      <c r="AJ603" s="44"/>
      <c r="AK603" s="99" t="s">
        <v>157</v>
      </c>
      <c r="AL603" s="27"/>
      <c r="AM603" s="107" t="s">
        <v>157</v>
      </c>
      <c r="AN603" s="44"/>
      <c r="AO603" s="44"/>
      <c r="AP603" s="44"/>
      <c r="AQ603" s="7">
        <v>6</v>
      </c>
      <c r="AR603" s="83">
        <f>34*3</f>
        <v>102</v>
      </c>
      <c r="AS603" s="8">
        <f t="shared" si="92"/>
        <v>5.8823529411764705E-2</v>
      </c>
    </row>
    <row r="604" spans="1:45" x14ac:dyDescent="0.2">
      <c r="A604" s="108"/>
      <c r="B604" s="111"/>
      <c r="C604" s="60" t="s">
        <v>122</v>
      </c>
      <c r="D604" s="54"/>
      <c r="E604" s="27"/>
      <c r="F604" s="27"/>
      <c r="G604" s="27"/>
      <c r="H604" s="27"/>
      <c r="I604" s="27"/>
      <c r="J604" s="27"/>
      <c r="K604" s="27"/>
      <c r="L604" s="99" t="s">
        <v>157</v>
      </c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99" t="s">
        <v>157</v>
      </c>
      <c r="Y604" s="27"/>
      <c r="Z604" s="27"/>
      <c r="AA604" s="27"/>
      <c r="AB604" s="27"/>
      <c r="AC604" s="27"/>
      <c r="AD604" s="27"/>
      <c r="AE604" s="99" t="s">
        <v>157</v>
      </c>
      <c r="AF604" s="27"/>
      <c r="AG604" s="27"/>
      <c r="AH604" s="99" t="s">
        <v>157</v>
      </c>
      <c r="AI604" s="44"/>
      <c r="AJ604" s="44"/>
      <c r="AK604" s="99" t="s">
        <v>157</v>
      </c>
      <c r="AL604" s="27"/>
      <c r="AM604" s="107" t="s">
        <v>157</v>
      </c>
      <c r="AN604" s="44"/>
      <c r="AO604" s="44"/>
      <c r="AP604" s="44"/>
      <c r="AQ604" s="7">
        <v>6</v>
      </c>
      <c r="AR604" s="83">
        <f t="shared" ref="AR604" si="96">34*3</f>
        <v>102</v>
      </c>
      <c r="AS604" s="8">
        <f t="shared" si="92"/>
        <v>5.8823529411764705E-2</v>
      </c>
    </row>
    <row r="605" spans="1:45" x14ac:dyDescent="0.2">
      <c r="A605" s="108"/>
      <c r="B605" s="110" t="s">
        <v>103</v>
      </c>
      <c r="C605" s="60" t="s">
        <v>121</v>
      </c>
      <c r="D605" s="54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99" t="s">
        <v>157</v>
      </c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44"/>
      <c r="AJ605" s="106" t="s">
        <v>157</v>
      </c>
      <c r="AK605" s="27"/>
      <c r="AL605" s="27"/>
      <c r="AM605" s="44"/>
      <c r="AN605" s="44"/>
      <c r="AO605" s="44"/>
      <c r="AP605" s="44"/>
      <c r="AQ605" s="7">
        <v>2</v>
      </c>
      <c r="AR605" s="83">
        <f>34*1</f>
        <v>34</v>
      </c>
      <c r="AS605" s="8">
        <f t="shared" si="92"/>
        <v>5.8823529411764705E-2</v>
      </c>
    </row>
    <row r="606" spans="1:45" x14ac:dyDescent="0.2">
      <c r="A606" s="108"/>
      <c r="B606" s="111"/>
      <c r="C606" s="60" t="s">
        <v>122</v>
      </c>
      <c r="D606" s="54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99" t="s">
        <v>157</v>
      </c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44"/>
      <c r="AJ606" s="106" t="s">
        <v>157</v>
      </c>
      <c r="AK606" s="27"/>
      <c r="AL606" s="27"/>
      <c r="AM606" s="44"/>
      <c r="AN606" s="44"/>
      <c r="AO606" s="44"/>
      <c r="AP606" s="44"/>
      <c r="AQ606" s="7">
        <v>2</v>
      </c>
      <c r="AR606" s="83">
        <f t="shared" ref="AR606:AR608" si="97">34*1</f>
        <v>34</v>
      </c>
      <c r="AS606" s="8">
        <f t="shared" si="92"/>
        <v>5.8823529411764705E-2</v>
      </c>
    </row>
    <row r="607" spans="1:45" x14ac:dyDescent="0.2">
      <c r="A607" s="108"/>
      <c r="B607" s="110" t="s">
        <v>35</v>
      </c>
      <c r="C607" s="60" t="s">
        <v>121</v>
      </c>
      <c r="D607" s="54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99" t="s">
        <v>157</v>
      </c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44"/>
      <c r="AJ607" s="106" t="s">
        <v>157</v>
      </c>
      <c r="AK607" s="27"/>
      <c r="AL607" s="27"/>
      <c r="AM607" s="44"/>
      <c r="AN607" s="44"/>
      <c r="AO607" s="44"/>
      <c r="AP607" s="44"/>
      <c r="AQ607" s="7">
        <v>2</v>
      </c>
      <c r="AR607" s="83">
        <f t="shared" si="97"/>
        <v>34</v>
      </c>
      <c r="AS607" s="8">
        <f t="shared" si="92"/>
        <v>5.8823529411764705E-2</v>
      </c>
    </row>
    <row r="608" spans="1:45" x14ac:dyDescent="0.2">
      <c r="A608" s="108"/>
      <c r="B608" s="111"/>
      <c r="C608" s="60" t="s">
        <v>122</v>
      </c>
      <c r="D608" s="54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99" t="s">
        <v>157</v>
      </c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44"/>
      <c r="AJ608" s="106" t="s">
        <v>157</v>
      </c>
      <c r="AK608" s="27"/>
      <c r="AL608" s="27"/>
      <c r="AM608" s="44"/>
      <c r="AN608" s="44"/>
      <c r="AO608" s="44"/>
      <c r="AP608" s="44"/>
      <c r="AQ608" s="7">
        <v>2</v>
      </c>
      <c r="AR608" s="83">
        <f t="shared" si="97"/>
        <v>34</v>
      </c>
      <c r="AS608" s="8">
        <f t="shared" si="92"/>
        <v>5.8823529411764705E-2</v>
      </c>
    </row>
    <row r="609" spans="1:45" x14ac:dyDescent="0.2">
      <c r="A609" s="108"/>
      <c r="B609" s="110" t="s">
        <v>34</v>
      </c>
      <c r="C609" s="60" t="s">
        <v>121</v>
      </c>
      <c r="D609" s="54"/>
      <c r="E609" s="27"/>
      <c r="F609" s="27"/>
      <c r="G609" s="27"/>
      <c r="H609" s="27"/>
      <c r="I609" s="27"/>
      <c r="J609" s="99" t="s">
        <v>157</v>
      </c>
      <c r="K609" s="27"/>
      <c r="L609" s="27"/>
      <c r="M609" s="27"/>
      <c r="N609" s="27"/>
      <c r="O609" s="27"/>
      <c r="P609" s="27"/>
      <c r="Q609" s="27"/>
      <c r="R609" s="27"/>
      <c r="S609" s="99" t="s">
        <v>157</v>
      </c>
      <c r="T609" s="27"/>
      <c r="U609" s="27"/>
      <c r="V609" s="27"/>
      <c r="W609" s="27"/>
      <c r="X609" s="27"/>
      <c r="Y609" s="27"/>
      <c r="Z609" s="27"/>
      <c r="AA609" s="99" t="s">
        <v>157</v>
      </c>
      <c r="AB609" s="27"/>
      <c r="AC609" s="27"/>
      <c r="AD609" s="27"/>
      <c r="AE609" s="27"/>
      <c r="AF609" s="27"/>
      <c r="AG609" s="27"/>
      <c r="AH609" s="27"/>
      <c r="AI609" s="44"/>
      <c r="AJ609" s="44"/>
      <c r="AK609" s="27"/>
      <c r="AL609" s="99" t="s">
        <v>157</v>
      </c>
      <c r="AM609" s="44"/>
      <c r="AN609" s="44"/>
      <c r="AO609" s="44"/>
      <c r="AP609" s="44"/>
      <c r="AQ609" s="7">
        <v>4</v>
      </c>
      <c r="AR609" s="83">
        <f>34*2</f>
        <v>68</v>
      </c>
      <c r="AS609" s="8">
        <f t="shared" si="92"/>
        <v>5.8823529411764705E-2</v>
      </c>
    </row>
    <row r="610" spans="1:45" x14ac:dyDescent="0.2">
      <c r="A610" s="108"/>
      <c r="B610" s="111"/>
      <c r="C610" s="60" t="s">
        <v>122</v>
      </c>
      <c r="D610" s="54"/>
      <c r="E610" s="27"/>
      <c r="F610" s="27"/>
      <c r="G610" s="27"/>
      <c r="H610" s="27"/>
      <c r="I610" s="27"/>
      <c r="J610" s="99" t="s">
        <v>157</v>
      </c>
      <c r="K610" s="27"/>
      <c r="L610" s="27"/>
      <c r="M610" s="27"/>
      <c r="N610" s="27"/>
      <c r="O610" s="27"/>
      <c r="P610" s="27"/>
      <c r="Q610" s="27"/>
      <c r="R610" s="27"/>
      <c r="S610" s="99" t="s">
        <v>157</v>
      </c>
      <c r="T610" s="27"/>
      <c r="U610" s="27"/>
      <c r="V610" s="27"/>
      <c r="W610" s="27"/>
      <c r="X610" s="27"/>
      <c r="Y610" s="27"/>
      <c r="Z610" s="27"/>
      <c r="AA610" s="99" t="s">
        <v>157</v>
      </c>
      <c r="AB610" s="27"/>
      <c r="AC610" s="27"/>
      <c r="AD610" s="27"/>
      <c r="AE610" s="27"/>
      <c r="AF610" s="27"/>
      <c r="AG610" s="27"/>
      <c r="AH610" s="27"/>
      <c r="AI610" s="44"/>
      <c r="AJ610" s="44"/>
      <c r="AK610" s="27"/>
      <c r="AL610" s="99" t="s">
        <v>157</v>
      </c>
      <c r="AM610" s="44"/>
      <c r="AN610" s="44"/>
      <c r="AO610" s="44"/>
      <c r="AP610" s="44"/>
      <c r="AQ610" s="7">
        <v>4</v>
      </c>
      <c r="AR610" s="83">
        <f t="shared" ref="AR610" si="98">34*2</f>
        <v>68</v>
      </c>
      <c r="AS610" s="8">
        <f t="shared" si="92"/>
        <v>5.8823529411764705E-2</v>
      </c>
    </row>
    <row r="611" spans="1:45" x14ac:dyDescent="0.2">
      <c r="A611" s="108"/>
      <c r="B611" s="109" t="s">
        <v>37</v>
      </c>
      <c r="C611" s="60" t="s">
        <v>121</v>
      </c>
      <c r="D611" s="54"/>
      <c r="E611" s="27"/>
      <c r="F611" s="27"/>
      <c r="G611" s="27"/>
      <c r="H611" s="27"/>
      <c r="I611" s="27"/>
      <c r="J611" s="99" t="s">
        <v>157</v>
      </c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44"/>
      <c r="AJ611" s="44"/>
      <c r="AK611" s="99" t="s">
        <v>157</v>
      </c>
      <c r="AL611" s="27"/>
      <c r="AM611" s="44"/>
      <c r="AN611" s="44"/>
      <c r="AO611" s="44"/>
      <c r="AP611" s="44"/>
      <c r="AQ611" s="7">
        <v>2</v>
      </c>
      <c r="AR611" s="83">
        <f>34*1</f>
        <v>34</v>
      </c>
      <c r="AS611" s="8">
        <f t="shared" si="92"/>
        <v>5.8823529411764705E-2</v>
      </c>
    </row>
    <row r="612" spans="1:45" x14ac:dyDescent="0.2">
      <c r="A612" s="108"/>
      <c r="B612" s="109"/>
      <c r="C612" s="60" t="s">
        <v>122</v>
      </c>
      <c r="D612" s="54"/>
      <c r="E612" s="27"/>
      <c r="F612" s="27"/>
      <c r="G612" s="27"/>
      <c r="H612" s="27"/>
      <c r="I612" s="27"/>
      <c r="J612" s="99" t="s">
        <v>157</v>
      </c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44"/>
      <c r="AJ612" s="44"/>
      <c r="AK612" s="99" t="s">
        <v>157</v>
      </c>
      <c r="AL612" s="27"/>
      <c r="AM612" s="44"/>
      <c r="AN612" s="44"/>
      <c r="AO612" s="44"/>
      <c r="AP612" s="44"/>
      <c r="AQ612" s="7">
        <v>2</v>
      </c>
      <c r="AR612" s="83">
        <f t="shared" ref="AR612:AR614" si="99">34*1</f>
        <v>34</v>
      </c>
      <c r="AS612" s="8">
        <f t="shared" si="92"/>
        <v>5.8823529411764705E-2</v>
      </c>
    </row>
    <row r="613" spans="1:45" x14ac:dyDescent="0.2">
      <c r="A613" s="108"/>
      <c r="B613" s="109" t="s">
        <v>29</v>
      </c>
      <c r="C613" s="60" t="s">
        <v>121</v>
      </c>
      <c r="D613" s="54"/>
      <c r="E613" s="27"/>
      <c r="F613" s="27"/>
      <c r="G613" s="27"/>
      <c r="H613" s="27"/>
      <c r="I613" s="27"/>
      <c r="J613" s="99" t="s">
        <v>157</v>
      </c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44"/>
      <c r="AJ613" s="44"/>
      <c r="AK613" s="27"/>
      <c r="AL613" s="99" t="s">
        <v>157</v>
      </c>
      <c r="AM613" s="44"/>
      <c r="AN613" s="44"/>
      <c r="AO613" s="44"/>
      <c r="AP613" s="44"/>
      <c r="AQ613" s="7">
        <v>2</v>
      </c>
      <c r="AR613" s="83">
        <f t="shared" si="99"/>
        <v>34</v>
      </c>
      <c r="AS613" s="8">
        <f t="shared" si="92"/>
        <v>5.8823529411764705E-2</v>
      </c>
    </row>
    <row r="614" spans="1:45" x14ac:dyDescent="0.2">
      <c r="A614" s="108"/>
      <c r="B614" s="109"/>
      <c r="C614" s="60" t="s">
        <v>122</v>
      </c>
      <c r="D614" s="54"/>
      <c r="E614" s="27"/>
      <c r="F614" s="27"/>
      <c r="G614" s="27"/>
      <c r="H614" s="27"/>
      <c r="I614" s="27"/>
      <c r="J614" s="99" t="s">
        <v>157</v>
      </c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44"/>
      <c r="AJ614" s="44"/>
      <c r="AK614" s="27"/>
      <c r="AL614" s="99" t="s">
        <v>157</v>
      </c>
      <c r="AM614" s="44"/>
      <c r="AN614" s="44"/>
      <c r="AO614" s="44"/>
      <c r="AP614" s="44"/>
      <c r="AQ614" s="7">
        <v>2</v>
      </c>
      <c r="AR614" s="83">
        <f t="shared" si="99"/>
        <v>34</v>
      </c>
      <c r="AS614" s="8">
        <f t="shared" si="92"/>
        <v>5.8823529411764705E-2</v>
      </c>
    </row>
    <row r="615" spans="1:45" x14ac:dyDescent="0.2">
      <c r="A615" s="108"/>
      <c r="B615" s="110" t="s">
        <v>28</v>
      </c>
      <c r="C615" s="60" t="s">
        <v>121</v>
      </c>
      <c r="D615" s="54"/>
      <c r="E615" s="27"/>
      <c r="F615" s="27"/>
      <c r="G615" s="27"/>
      <c r="H615" s="27"/>
      <c r="I615" s="99" t="s">
        <v>157</v>
      </c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99" t="s">
        <v>157</v>
      </c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106" t="s">
        <v>157</v>
      </c>
      <c r="AJ615" s="44"/>
      <c r="AK615" s="27"/>
      <c r="AL615" s="27"/>
      <c r="AM615" s="44"/>
      <c r="AN615" s="44"/>
      <c r="AO615" s="44"/>
      <c r="AP615" s="44"/>
      <c r="AQ615" s="7">
        <v>3</v>
      </c>
      <c r="AR615" s="85">
        <f>34*2</f>
        <v>68</v>
      </c>
      <c r="AS615" s="8">
        <f t="shared" si="92"/>
        <v>4.4117647058823532E-2</v>
      </c>
    </row>
    <row r="616" spans="1:45" x14ac:dyDescent="0.2">
      <c r="A616" s="108"/>
      <c r="B616" s="111"/>
      <c r="C616" s="60" t="s">
        <v>122</v>
      </c>
      <c r="D616" s="54"/>
      <c r="E616" s="27"/>
      <c r="F616" s="27"/>
      <c r="G616" s="27"/>
      <c r="H616" s="27"/>
      <c r="I616" s="99" t="s">
        <v>157</v>
      </c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99" t="s">
        <v>157</v>
      </c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106" t="s">
        <v>157</v>
      </c>
      <c r="AJ616" s="44"/>
      <c r="AK616" s="27"/>
      <c r="AL616" s="27"/>
      <c r="AM616" s="44"/>
      <c r="AN616" s="44"/>
      <c r="AO616" s="44"/>
      <c r="AP616" s="44"/>
      <c r="AQ616" s="7">
        <v>3</v>
      </c>
      <c r="AR616" s="85">
        <f t="shared" ref="AR616" si="100">34*2</f>
        <v>68</v>
      </c>
      <c r="AS616" s="8">
        <f t="shared" si="92"/>
        <v>4.4117647058823532E-2</v>
      </c>
    </row>
    <row r="617" spans="1:45" x14ac:dyDescent="0.2">
      <c r="A617" s="108"/>
      <c r="B617" s="110" t="s">
        <v>32</v>
      </c>
      <c r="C617" s="60" t="s">
        <v>121</v>
      </c>
      <c r="D617" s="54"/>
      <c r="E617" s="27"/>
      <c r="F617" s="27"/>
      <c r="G617" s="27"/>
      <c r="H617" s="27"/>
      <c r="I617" s="99" t="s">
        <v>157</v>
      </c>
      <c r="J617" s="27"/>
      <c r="K617" s="27"/>
      <c r="L617" s="27"/>
      <c r="M617" s="27"/>
      <c r="N617" s="27"/>
      <c r="O617" s="27"/>
      <c r="P617" s="99" t="s">
        <v>157</v>
      </c>
      <c r="Q617" s="27"/>
      <c r="R617" s="27"/>
      <c r="S617" s="27"/>
      <c r="T617" s="27"/>
      <c r="U617" s="27"/>
      <c r="V617" s="27"/>
      <c r="W617" s="104"/>
      <c r="X617" s="27"/>
      <c r="Y617" s="27"/>
      <c r="Z617" s="27"/>
      <c r="AA617" s="27"/>
      <c r="AB617" s="27"/>
      <c r="AC617" s="99" t="s">
        <v>157</v>
      </c>
      <c r="AD617" s="27"/>
      <c r="AE617" s="27"/>
      <c r="AF617" s="27"/>
      <c r="AG617" s="27"/>
      <c r="AH617" s="27"/>
      <c r="AI617" s="106" t="s">
        <v>157</v>
      </c>
      <c r="AJ617" s="44"/>
      <c r="AK617" s="27"/>
      <c r="AL617" s="27"/>
      <c r="AM617" s="44"/>
      <c r="AN617" s="44"/>
      <c r="AO617" s="44"/>
      <c r="AP617" s="44"/>
      <c r="AQ617" s="7">
        <v>5</v>
      </c>
      <c r="AR617" s="85">
        <f>34*1.5</f>
        <v>51</v>
      </c>
      <c r="AS617" s="8">
        <f t="shared" si="92"/>
        <v>9.8039215686274508E-2</v>
      </c>
    </row>
    <row r="618" spans="1:45" x14ac:dyDescent="0.2">
      <c r="A618" s="108"/>
      <c r="B618" s="111"/>
      <c r="C618" s="60" t="s">
        <v>122</v>
      </c>
      <c r="D618" s="54"/>
      <c r="E618" s="27"/>
      <c r="F618" s="27"/>
      <c r="G618" s="27"/>
      <c r="H618" s="27"/>
      <c r="I618" s="99" t="s">
        <v>157</v>
      </c>
      <c r="J618" s="27"/>
      <c r="K618" s="27"/>
      <c r="L618" s="27"/>
      <c r="M618" s="27"/>
      <c r="N618" s="27"/>
      <c r="O618" s="27"/>
      <c r="P618" s="99" t="s">
        <v>157</v>
      </c>
      <c r="Q618" s="27"/>
      <c r="R618" s="27"/>
      <c r="S618" s="27"/>
      <c r="T618" s="27"/>
      <c r="U618" s="27"/>
      <c r="V618" s="27"/>
      <c r="W618" s="104"/>
      <c r="X618" s="27"/>
      <c r="Y618" s="27"/>
      <c r="Z618" s="27"/>
      <c r="AA618" s="27"/>
      <c r="AB618" s="27"/>
      <c r="AC618" s="99" t="s">
        <v>157</v>
      </c>
      <c r="AD618" s="27"/>
      <c r="AE618" s="27"/>
      <c r="AF618" s="27"/>
      <c r="AG618" s="27"/>
      <c r="AH618" s="27"/>
      <c r="AI618" s="106" t="s">
        <v>157</v>
      </c>
      <c r="AJ618" s="44"/>
      <c r="AK618" s="27"/>
      <c r="AL618" s="27"/>
      <c r="AM618" s="44"/>
      <c r="AN618" s="44"/>
      <c r="AO618" s="44"/>
      <c r="AP618" s="44"/>
      <c r="AQ618" s="7">
        <v>5</v>
      </c>
      <c r="AR618" s="85">
        <f t="shared" ref="AR618" si="101">34*1.5</f>
        <v>51</v>
      </c>
      <c r="AS618" s="8">
        <f t="shared" si="92"/>
        <v>9.8039215686274508E-2</v>
      </c>
    </row>
    <row r="619" spans="1:45" x14ac:dyDescent="0.2">
      <c r="A619" s="108"/>
      <c r="B619" s="110" t="s">
        <v>30</v>
      </c>
      <c r="C619" s="60" t="s">
        <v>121</v>
      </c>
      <c r="D619" s="54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99" t="s">
        <v>157</v>
      </c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106" t="s">
        <v>157</v>
      </c>
      <c r="AJ619" s="44"/>
      <c r="AK619" s="27"/>
      <c r="AL619" s="27"/>
      <c r="AM619" s="44"/>
      <c r="AN619" s="44"/>
      <c r="AO619" s="44"/>
      <c r="AP619" s="44"/>
      <c r="AQ619" s="7">
        <v>2</v>
      </c>
      <c r="AR619" s="83">
        <f>34*1</f>
        <v>34</v>
      </c>
      <c r="AS619" s="8">
        <f t="shared" si="92"/>
        <v>5.8823529411764705E-2</v>
      </c>
    </row>
    <row r="620" spans="1:45" x14ac:dyDescent="0.2">
      <c r="A620" s="108"/>
      <c r="B620" s="111"/>
      <c r="C620" s="60" t="s">
        <v>122</v>
      </c>
      <c r="D620" s="54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99" t="s">
        <v>157</v>
      </c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106" t="s">
        <v>157</v>
      </c>
      <c r="AJ620" s="44"/>
      <c r="AK620" s="27"/>
      <c r="AL620" s="27"/>
      <c r="AM620" s="44"/>
      <c r="AN620" s="44"/>
      <c r="AO620" s="44"/>
      <c r="AP620" s="44"/>
      <c r="AQ620" s="7">
        <v>2</v>
      </c>
      <c r="AR620" s="83">
        <f t="shared" ref="AR620:AR622" si="102">34*1</f>
        <v>34</v>
      </c>
      <c r="AS620" s="8">
        <f t="shared" si="92"/>
        <v>5.8823529411764705E-2</v>
      </c>
    </row>
    <row r="621" spans="1:45" x14ac:dyDescent="0.2">
      <c r="A621" s="108"/>
      <c r="B621" s="109" t="s">
        <v>110</v>
      </c>
      <c r="C621" s="60" t="s">
        <v>121</v>
      </c>
      <c r="D621" s="54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44"/>
      <c r="AJ621" s="44"/>
      <c r="AK621" s="27"/>
      <c r="AL621" s="27"/>
      <c r="AM621" s="44"/>
      <c r="AN621" s="44"/>
      <c r="AO621" s="44"/>
      <c r="AP621" s="44"/>
      <c r="AQ621" s="7">
        <f t="shared" ref="AQ595:AQ624" si="103">SUM(E621:AP621)</f>
        <v>0</v>
      </c>
      <c r="AR621" s="83">
        <f t="shared" si="102"/>
        <v>34</v>
      </c>
      <c r="AS621" s="8">
        <f t="shared" si="92"/>
        <v>0</v>
      </c>
    </row>
    <row r="622" spans="1:45" x14ac:dyDescent="0.2">
      <c r="A622" s="108"/>
      <c r="B622" s="109"/>
      <c r="C622" s="60" t="s">
        <v>122</v>
      </c>
      <c r="D622" s="54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44"/>
      <c r="AJ622" s="44"/>
      <c r="AK622" s="27"/>
      <c r="AL622" s="27"/>
      <c r="AM622" s="44"/>
      <c r="AN622" s="44"/>
      <c r="AO622" s="44"/>
      <c r="AP622" s="44"/>
      <c r="AQ622" s="7">
        <f t="shared" si="103"/>
        <v>0</v>
      </c>
      <c r="AR622" s="83">
        <f t="shared" si="102"/>
        <v>34</v>
      </c>
      <c r="AS622" s="8">
        <f t="shared" si="92"/>
        <v>0</v>
      </c>
    </row>
    <row r="623" spans="1:45" x14ac:dyDescent="0.2">
      <c r="A623" s="108"/>
      <c r="B623" s="109" t="s">
        <v>74</v>
      </c>
      <c r="C623" s="60" t="s">
        <v>121</v>
      </c>
      <c r="D623" s="54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44"/>
      <c r="AJ623" s="44"/>
      <c r="AK623" s="27"/>
      <c r="AL623" s="27"/>
      <c r="AM623" s="44"/>
      <c r="AN623" s="44"/>
      <c r="AO623" s="44"/>
      <c r="AP623" s="44"/>
      <c r="AQ623" s="7">
        <f t="shared" si="103"/>
        <v>0</v>
      </c>
      <c r="AR623" s="83">
        <f>34*2</f>
        <v>68</v>
      </c>
      <c r="AS623" s="8">
        <f t="shared" si="92"/>
        <v>0</v>
      </c>
    </row>
    <row r="624" spans="1:45" x14ac:dyDescent="0.2">
      <c r="A624" s="108"/>
      <c r="B624" s="109"/>
      <c r="C624" s="60" t="s">
        <v>122</v>
      </c>
      <c r="D624" s="54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44"/>
      <c r="AJ624" s="44"/>
      <c r="AK624" s="27"/>
      <c r="AL624" s="27"/>
      <c r="AM624" s="44"/>
      <c r="AN624" s="44"/>
      <c r="AO624" s="44"/>
      <c r="AP624" s="44"/>
      <c r="AQ624" s="7">
        <f t="shared" si="103"/>
        <v>0</v>
      </c>
      <c r="AR624" s="83">
        <f t="shared" ref="AR624" si="104">34*2</f>
        <v>68</v>
      </c>
      <c r="AS624" s="8">
        <f t="shared" si="92"/>
        <v>0</v>
      </c>
    </row>
    <row r="625" spans="1:45" ht="18.75" customHeight="1" x14ac:dyDescent="0.2">
      <c r="A625" s="69"/>
      <c r="B625" s="70"/>
      <c r="C625" s="70"/>
      <c r="D625" s="70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9"/>
      <c r="AN625" s="69"/>
      <c r="AO625" s="69"/>
      <c r="AP625" s="69"/>
      <c r="AQ625" s="69"/>
      <c r="AR625" s="69"/>
      <c r="AS625" s="69"/>
    </row>
  </sheetData>
  <mergeCells count="341">
    <mergeCell ref="G3:W3"/>
    <mergeCell ref="G5:W7"/>
    <mergeCell ref="B595:B596"/>
    <mergeCell ref="B597:B598"/>
    <mergeCell ref="B599:B600"/>
    <mergeCell ref="B601:B602"/>
    <mergeCell ref="B603:B604"/>
    <mergeCell ref="B605:B606"/>
    <mergeCell ref="B24:B27"/>
    <mergeCell ref="B28:B31"/>
    <mergeCell ref="B32:B35"/>
    <mergeCell ref="B36:B39"/>
    <mergeCell ref="B40:B43"/>
    <mergeCell ref="E472:AP472"/>
    <mergeCell ref="I170:L170"/>
    <mergeCell ref="X170:AA170"/>
    <mergeCell ref="AB170:AD170"/>
    <mergeCell ref="AE170:AI170"/>
    <mergeCell ref="AJ170:AL170"/>
    <mergeCell ref="AM170:AP170"/>
    <mergeCell ref="AP4:AQ4"/>
    <mergeCell ref="AQ472:AQ474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45:AR47"/>
    <mergeCell ref="AJ46:AL46"/>
    <mergeCell ref="AM46:AP46"/>
    <mergeCell ref="A44:D44"/>
    <mergeCell ref="AS45:AS47"/>
    <mergeCell ref="E46:H46"/>
    <mergeCell ref="I46:L46"/>
    <mergeCell ref="M46:P46"/>
    <mergeCell ref="Q46:T46"/>
    <mergeCell ref="U46:W46"/>
    <mergeCell ref="X46:AA46"/>
    <mergeCell ref="AB46:AD46"/>
    <mergeCell ref="AE46:AI46"/>
    <mergeCell ref="A46:B47"/>
    <mergeCell ref="C46:C47"/>
    <mergeCell ref="A45:D45"/>
    <mergeCell ref="E45:AP45"/>
    <mergeCell ref="AR228:AR230"/>
    <mergeCell ref="AS228:AS230"/>
    <mergeCell ref="A229:C230"/>
    <mergeCell ref="E229:H229"/>
    <mergeCell ref="I229:L229"/>
    <mergeCell ref="M229:P229"/>
    <mergeCell ref="Q229:T229"/>
    <mergeCell ref="B164:B167"/>
    <mergeCell ref="A128:A167"/>
    <mergeCell ref="B136:B139"/>
    <mergeCell ref="B140:B143"/>
    <mergeCell ref="B128:B131"/>
    <mergeCell ref="B144:B147"/>
    <mergeCell ref="B148:B151"/>
    <mergeCell ref="B152:B155"/>
    <mergeCell ref="B156:B159"/>
    <mergeCell ref="B160:B163"/>
    <mergeCell ref="AR169:AR171"/>
    <mergeCell ref="AS169:AS171"/>
    <mergeCell ref="M170:P170"/>
    <mergeCell ref="Q170:T170"/>
    <mergeCell ref="U170:W170"/>
    <mergeCell ref="E170:H170"/>
    <mergeCell ref="AJ229:AL229"/>
    <mergeCell ref="AR309:AR311"/>
    <mergeCell ref="AS309:AS311"/>
    <mergeCell ref="A310:C311"/>
    <mergeCell ref="E310:H310"/>
    <mergeCell ref="I310:L310"/>
    <mergeCell ref="M310:P310"/>
    <mergeCell ref="Q310:T310"/>
    <mergeCell ref="U310:W310"/>
    <mergeCell ref="X310:AA310"/>
    <mergeCell ref="AB310:AD310"/>
    <mergeCell ref="AE310:AI310"/>
    <mergeCell ref="AJ310:AL310"/>
    <mergeCell ref="AM310:AP310"/>
    <mergeCell ref="A309:D309"/>
    <mergeCell ref="E309:AP309"/>
    <mergeCell ref="AQ309:AQ311"/>
    <mergeCell ref="AR388:AR390"/>
    <mergeCell ref="AS388:AS390"/>
    <mergeCell ref="A389:C390"/>
    <mergeCell ref="E389:H389"/>
    <mergeCell ref="I389:L389"/>
    <mergeCell ref="M389:P389"/>
    <mergeCell ref="Q389:T389"/>
    <mergeCell ref="U389:W389"/>
    <mergeCell ref="X389:AA389"/>
    <mergeCell ref="AB389:AD389"/>
    <mergeCell ref="AE389:AI389"/>
    <mergeCell ref="AJ389:AL389"/>
    <mergeCell ref="AM389:AP389"/>
    <mergeCell ref="A388:D388"/>
    <mergeCell ref="E388:AP388"/>
    <mergeCell ref="AQ388:AQ390"/>
    <mergeCell ref="AR472:AR474"/>
    <mergeCell ref="AS472:AS474"/>
    <mergeCell ref="A473:C474"/>
    <mergeCell ref="E473:H473"/>
    <mergeCell ref="I473:L473"/>
    <mergeCell ref="M473:P473"/>
    <mergeCell ref="A391:A470"/>
    <mergeCell ref="AM473:AP473"/>
    <mergeCell ref="B406:B410"/>
    <mergeCell ref="B411:B415"/>
    <mergeCell ref="B416:B420"/>
    <mergeCell ref="B421:B425"/>
    <mergeCell ref="B426:B430"/>
    <mergeCell ref="B431:B435"/>
    <mergeCell ref="B436:B440"/>
    <mergeCell ref="B396:B400"/>
    <mergeCell ref="B401:B405"/>
    <mergeCell ref="B466:B470"/>
    <mergeCell ref="A472:D472"/>
    <mergeCell ref="AS556:AS558"/>
    <mergeCell ref="E557:H557"/>
    <mergeCell ref="I557:L557"/>
    <mergeCell ref="M557:P557"/>
    <mergeCell ref="Q557:T557"/>
    <mergeCell ref="A475:A554"/>
    <mergeCell ref="Q473:T473"/>
    <mergeCell ref="U473:W473"/>
    <mergeCell ref="X473:AA473"/>
    <mergeCell ref="AB473:AD473"/>
    <mergeCell ref="AE473:AI473"/>
    <mergeCell ref="AJ473:AL473"/>
    <mergeCell ref="U557:W557"/>
    <mergeCell ref="X557:AA557"/>
    <mergeCell ref="AB557:AD557"/>
    <mergeCell ref="AE557:AI557"/>
    <mergeCell ref="AJ557:AL557"/>
    <mergeCell ref="AM557:AP557"/>
    <mergeCell ref="E556:AP556"/>
    <mergeCell ref="AQ556:AQ558"/>
    <mergeCell ref="AR556:AR558"/>
    <mergeCell ref="B475:B479"/>
    <mergeCell ref="B480:B484"/>
    <mergeCell ref="B485:B489"/>
    <mergeCell ref="AS592:AS594"/>
    <mergeCell ref="E593:H593"/>
    <mergeCell ref="I593:L593"/>
    <mergeCell ref="M593:P593"/>
    <mergeCell ref="Q593:T593"/>
    <mergeCell ref="U593:W593"/>
    <mergeCell ref="X593:AA593"/>
    <mergeCell ref="AB593:AD593"/>
    <mergeCell ref="E592:AP592"/>
    <mergeCell ref="AQ592:AQ594"/>
    <mergeCell ref="AE593:AI593"/>
    <mergeCell ref="AJ593:AL593"/>
    <mergeCell ref="AM593:AP593"/>
    <mergeCell ref="A595:A624"/>
    <mergeCell ref="AR592:AR594"/>
    <mergeCell ref="B607:B608"/>
    <mergeCell ref="B609:B610"/>
    <mergeCell ref="B611:B612"/>
    <mergeCell ref="B613:B614"/>
    <mergeCell ref="B615:B616"/>
    <mergeCell ref="B617:B618"/>
    <mergeCell ref="B619:B620"/>
    <mergeCell ref="B621:B622"/>
    <mergeCell ref="B623:B624"/>
    <mergeCell ref="A593:C594"/>
    <mergeCell ref="A592:D592"/>
    <mergeCell ref="B4:C4"/>
    <mergeCell ref="AR125:AR127"/>
    <mergeCell ref="AS125:AS127"/>
    <mergeCell ref="A126:B127"/>
    <mergeCell ref="C126:C127"/>
    <mergeCell ref="E126:H126"/>
    <mergeCell ref="I126:L126"/>
    <mergeCell ref="M126:P126"/>
    <mergeCell ref="Q126:T126"/>
    <mergeCell ref="U126:W126"/>
    <mergeCell ref="A125:D125"/>
    <mergeCell ref="E125:AP125"/>
    <mergeCell ref="X126:AA126"/>
    <mergeCell ref="AB126:AD126"/>
    <mergeCell ref="AE126:AI126"/>
    <mergeCell ref="AJ126:AL126"/>
    <mergeCell ref="AM126:AP126"/>
    <mergeCell ref="AR85:AR87"/>
    <mergeCell ref="AS85:AS87"/>
    <mergeCell ref="A86:B87"/>
    <mergeCell ref="C86:C87"/>
    <mergeCell ref="E86:H86"/>
    <mergeCell ref="I86:L86"/>
    <mergeCell ref="M86:P86"/>
    <mergeCell ref="A12:A43"/>
    <mergeCell ref="B12:B15"/>
    <mergeCell ref="B16:B19"/>
    <mergeCell ref="B20:B23"/>
    <mergeCell ref="AC3:AM5"/>
    <mergeCell ref="A7:B7"/>
    <mergeCell ref="C7:D7"/>
    <mergeCell ref="A227:D227"/>
    <mergeCell ref="B207:B211"/>
    <mergeCell ref="B212:B216"/>
    <mergeCell ref="B217:B221"/>
    <mergeCell ref="B202:B206"/>
    <mergeCell ref="B197:B201"/>
    <mergeCell ref="B192:B196"/>
    <mergeCell ref="B187:B191"/>
    <mergeCell ref="A172:A226"/>
    <mergeCell ref="B177:B181"/>
    <mergeCell ref="B172:B176"/>
    <mergeCell ref="B222:B226"/>
    <mergeCell ref="B182:B186"/>
    <mergeCell ref="E169:AP169"/>
    <mergeCell ref="AN3:AO5"/>
    <mergeCell ref="A48:A83"/>
    <mergeCell ref="B48:B51"/>
    <mergeCell ref="AP5:AQ5"/>
    <mergeCell ref="X6:AB6"/>
    <mergeCell ref="AQ169:AQ171"/>
    <mergeCell ref="AQ85:AQ87"/>
    <mergeCell ref="AQ125:AQ127"/>
    <mergeCell ref="U229:W229"/>
    <mergeCell ref="X229:AA229"/>
    <mergeCell ref="AB229:AD229"/>
    <mergeCell ref="AE229:AI229"/>
    <mergeCell ref="AQ228:AQ230"/>
    <mergeCell ref="AQ45:AQ47"/>
    <mergeCell ref="AM229:AP229"/>
    <mergeCell ref="A312:A386"/>
    <mergeCell ref="B317:B321"/>
    <mergeCell ref="B322:B326"/>
    <mergeCell ref="A231:A307"/>
    <mergeCell ref="B231:B237"/>
    <mergeCell ref="B52:B55"/>
    <mergeCell ref="Q86:T86"/>
    <mergeCell ref="U86:W86"/>
    <mergeCell ref="E85:AP85"/>
    <mergeCell ref="X86:AA86"/>
    <mergeCell ref="AB86:AD86"/>
    <mergeCell ref="AE86:AI86"/>
    <mergeCell ref="AJ86:AL86"/>
    <mergeCell ref="AM86:AP86"/>
    <mergeCell ref="A85:D85"/>
    <mergeCell ref="B56:B59"/>
    <mergeCell ref="B60:B63"/>
    <mergeCell ref="B64:B67"/>
    <mergeCell ref="B68:B71"/>
    <mergeCell ref="B72:B75"/>
    <mergeCell ref="B76:B79"/>
    <mergeCell ref="B80:B83"/>
    <mergeCell ref="B116:B119"/>
    <mergeCell ref="A169:D169"/>
    <mergeCell ref="A228:D228"/>
    <mergeCell ref="E228:AP228"/>
    <mergeCell ref="A88:A123"/>
    <mergeCell ref="B88:B91"/>
    <mergeCell ref="B92:B95"/>
    <mergeCell ref="B96:B99"/>
    <mergeCell ref="B100:B103"/>
    <mergeCell ref="A170:C171"/>
    <mergeCell ref="B104:B107"/>
    <mergeCell ref="B108:B111"/>
    <mergeCell ref="B112:B115"/>
    <mergeCell ref="B120:B123"/>
    <mergeCell ref="B132:B135"/>
    <mergeCell ref="B238:B244"/>
    <mergeCell ref="B245:B251"/>
    <mergeCell ref="B252:B258"/>
    <mergeCell ref="B294:B300"/>
    <mergeCell ref="B301:B307"/>
    <mergeCell ref="B372:B376"/>
    <mergeCell ref="B377:B381"/>
    <mergeCell ref="B347:B351"/>
    <mergeCell ref="B352:B356"/>
    <mergeCell ref="B357:B361"/>
    <mergeCell ref="B362:B366"/>
    <mergeCell ref="B367:B371"/>
    <mergeCell ref="B327:B331"/>
    <mergeCell ref="B332:B336"/>
    <mergeCell ref="B337:B341"/>
    <mergeCell ref="B342:B346"/>
    <mergeCell ref="B312:B316"/>
    <mergeCell ref="B259:B265"/>
    <mergeCell ref="B266:B272"/>
    <mergeCell ref="B273:B279"/>
    <mergeCell ref="B280:B286"/>
    <mergeCell ref="B287:B293"/>
    <mergeCell ref="B525:B529"/>
    <mergeCell ref="B530:B534"/>
    <mergeCell ref="B535:B539"/>
    <mergeCell ref="B540:B544"/>
    <mergeCell ref="B545:B549"/>
    <mergeCell ref="B550:B554"/>
    <mergeCell ref="B382:B386"/>
    <mergeCell ref="B391:B395"/>
    <mergeCell ref="B441:B445"/>
    <mergeCell ref="B446:B450"/>
    <mergeCell ref="B451:B455"/>
    <mergeCell ref="B456:B460"/>
    <mergeCell ref="B461:B465"/>
    <mergeCell ref="B490:B494"/>
    <mergeCell ref="B495:B499"/>
    <mergeCell ref="A559:A590"/>
    <mergeCell ref="B577:B578"/>
    <mergeCell ref="B579:B580"/>
    <mergeCell ref="B581:B582"/>
    <mergeCell ref="B583:B584"/>
    <mergeCell ref="B585:B586"/>
    <mergeCell ref="B587:B588"/>
    <mergeCell ref="B589:B590"/>
    <mergeCell ref="B500:B504"/>
    <mergeCell ref="B505:B509"/>
    <mergeCell ref="B510:B514"/>
    <mergeCell ref="B515:B519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A557:C558"/>
    <mergeCell ref="A556:D556"/>
    <mergeCell ref="B520:B524"/>
  </mergeCells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10" manualBreakCount="10">
    <brk id="44" max="50" man="1"/>
    <brk id="84" max="50" man="1"/>
    <brk id="124" max="50" man="1"/>
    <brk id="168" max="50" man="1"/>
    <brk id="227" max="16383" man="1"/>
    <brk id="308" max="16383" man="1"/>
    <brk id="387" max="16383" man="1"/>
    <brk id="471" max="16383" man="1"/>
    <brk id="555" max="50" man="1"/>
    <brk id="59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2025-09-11T11:09:02Z</dcterms:modified>
</cp:coreProperties>
</file>